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795" windowHeight="11505"/>
  </bookViews>
  <sheets>
    <sheet name="муниципальные программы 2014" sheetId="1" r:id="rId1"/>
  </sheets>
  <definedNames>
    <definedName name="_xlnm._FilterDatabase" localSheetId="0" hidden="1">'муниципальные программы 2014'!$A$13:$G$229</definedName>
  </definedNames>
  <calcPr calcId="124519"/>
</workbook>
</file>

<file path=xl/calcChain.xml><?xml version="1.0" encoding="utf-8"?>
<calcChain xmlns="http://schemas.openxmlformats.org/spreadsheetml/2006/main">
  <c r="E152" i="1"/>
  <c r="E151" s="1"/>
  <c r="E94"/>
  <c r="E93" s="1"/>
  <c r="E71"/>
  <c r="E70" s="1"/>
  <c r="E17"/>
  <c r="E16" s="1"/>
  <c r="E20"/>
  <c r="E19" s="1"/>
  <c r="E23"/>
  <c r="E22" s="1"/>
  <c r="E26"/>
  <c r="E25" s="1"/>
  <c r="E31"/>
  <c r="E30" s="1"/>
  <c r="E34"/>
  <c r="E33" s="1"/>
  <c r="E38"/>
  <c r="E40"/>
  <c r="E44"/>
  <c r="E46"/>
  <c r="E50"/>
  <c r="E52"/>
  <c r="E54"/>
  <c r="E59"/>
  <c r="E61"/>
  <c r="E63"/>
  <c r="E68"/>
  <c r="E67" s="1"/>
  <c r="E74"/>
  <c r="E73" s="1"/>
  <c r="E77"/>
  <c r="E76" s="1"/>
  <c r="E82"/>
  <c r="E84"/>
  <c r="E88"/>
  <c r="E87" s="1"/>
  <c r="E91"/>
  <c r="E90" s="1"/>
  <c r="E98"/>
  <c r="E100"/>
  <c r="E103"/>
  <c r="E105"/>
  <c r="E110"/>
  <c r="E109" s="1"/>
  <c r="E113"/>
  <c r="E112" s="1"/>
  <c r="E116"/>
  <c r="E115" s="1"/>
  <c r="E120"/>
  <c r="E119" s="1"/>
  <c r="E123"/>
  <c r="E122" s="1"/>
  <c r="E128"/>
  <c r="E130"/>
  <c r="E132"/>
  <c r="E134"/>
  <c r="E139"/>
  <c r="E138" s="1"/>
  <c r="E137" s="1"/>
  <c r="E136" s="1"/>
  <c r="E144"/>
  <c r="E143" s="1"/>
  <c r="E142" s="1"/>
  <c r="E141" s="1"/>
  <c r="E149"/>
  <c r="E148" s="1"/>
  <c r="E147" s="1"/>
  <c r="E156"/>
  <c r="E155" s="1"/>
  <c r="E159"/>
  <c r="E158" s="1"/>
  <c r="E163"/>
  <c r="E162" s="1"/>
  <c r="E161" s="1"/>
  <c r="E168"/>
  <c r="E167" s="1"/>
  <c r="E166" s="1"/>
  <c r="E172"/>
  <c r="E171" s="1"/>
  <c r="E170" s="1"/>
  <c r="E177"/>
  <c r="E179"/>
  <c r="E181"/>
  <c r="E184"/>
  <c r="E186"/>
  <c r="E188"/>
  <c r="E189"/>
  <c r="E192"/>
  <c r="E191" s="1"/>
  <c r="E195"/>
  <c r="E197"/>
  <c r="E199"/>
  <c r="E203"/>
  <c r="E205"/>
  <c r="E207"/>
  <c r="E211"/>
  <c r="E210" s="1"/>
  <c r="E214"/>
  <c r="E213" s="1"/>
  <c r="E218"/>
  <c r="E217" s="1"/>
  <c r="E221"/>
  <c r="E220" s="1"/>
  <c r="E225"/>
  <c r="E227"/>
  <c r="E176" l="1"/>
  <c r="E154"/>
  <c r="E146" s="1"/>
  <c r="E86"/>
  <c r="E66"/>
  <c r="E65" s="1"/>
  <c r="E43"/>
  <c r="E42" s="1"/>
  <c r="E37"/>
  <c r="E36" s="1"/>
  <c r="E194"/>
  <c r="E29"/>
  <c r="E209"/>
  <c r="E97"/>
  <c r="E81"/>
  <c r="E80" s="1"/>
  <c r="E224"/>
  <c r="E223" s="1"/>
  <c r="E216"/>
  <c r="E183"/>
  <c r="E118"/>
  <c r="E102"/>
  <c r="E49"/>
  <c r="E48" s="1"/>
  <c r="E58"/>
  <c r="E57" s="1"/>
  <c r="E56" s="1"/>
  <c r="E202"/>
  <c r="E201" s="1"/>
  <c r="E127"/>
  <c r="E126" s="1"/>
  <c r="E125" s="1"/>
  <c r="E15"/>
  <c r="E14" s="1"/>
  <c r="E165"/>
  <c r="E108"/>
  <c r="E96" l="1"/>
  <c r="E79" s="1"/>
  <c r="E175"/>
  <c r="E174" s="1"/>
  <c r="E28"/>
  <c r="E107"/>
  <c r="E229" l="1"/>
</calcChain>
</file>

<file path=xl/sharedStrings.xml><?xml version="1.0" encoding="utf-8"?>
<sst xmlns="http://schemas.openxmlformats.org/spreadsheetml/2006/main" count="289" uniqueCount="114">
  <si>
    <t>ИТОГО РАСХОДОВ</t>
  </si>
  <si>
    <t>5005118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</si>
  <si>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</si>
  <si>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</si>
  <si>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</si>
  <si>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</si>
  <si>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учета, на территории где отсутствуют военные комиссариаты</t>
  </si>
  <si>
    <t>Непрограммные расходы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</si>
  <si>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</si>
  <si>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</si>
  <si>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Муниципальная программа "Благоустройство и озеленение территории городского поселения Игрим на 2014-2018 годы"</t>
  </si>
  <si>
    <t>240</t>
  </si>
  <si>
    <t>2807060</t>
  </si>
  <si>
    <t>200</t>
  </si>
  <si>
    <t>Расходы местного бюджета на софинансирование  государственной программы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</si>
  <si>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</si>
  <si>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Муниципальная программа "Комплексное социально-экономическое разбитие Березовского района на 2014-2016гг"</t>
  </si>
  <si>
    <t>Уплата налогов, сборов и иных платежей</t>
  </si>
  <si>
    <t>Иные бюджетные ассигнования</t>
  </si>
  <si>
    <t>Расходы на выплаты персоналу казенных учреждений</t>
  </si>
  <si>
    <t>100</t>
  </si>
  <si>
    <t>Расходы на обеспечение деятельности подведомственных учреждений</t>
  </si>
  <si>
    <t/>
  </si>
  <si>
    <t>Подпрограмма "Совершенствование системы управления в Хозяйственно-эксплуатационной службе"</t>
  </si>
  <si>
    <t>2510204</t>
  </si>
  <si>
    <t>120</t>
  </si>
  <si>
    <t>Расходы на обеспечение функций муниципальных органов</t>
  </si>
  <si>
    <t>Иные межбюджетные трансферты</t>
  </si>
  <si>
    <t>Межбюджетные трансферты</t>
  </si>
  <si>
    <t>Расходы по переданным полномочиям поселениями</t>
  </si>
  <si>
    <t>Фонд оплаты труда государственных (муниципальных) органов и взносы по обязательному социальному страхованию</t>
  </si>
  <si>
    <t>Расходы на содержание главы муниципального образования</t>
  </si>
  <si>
    <t>2510240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</si>
  <si>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</si>
  <si>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</si>
  <si>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Прочие мероприятия органов муниципальной власти</t>
  </si>
  <si>
    <t>Подпрограмма «Совершенствование системы управления в администрации городского поселения Игрим»</t>
  </si>
  <si>
    <t>Муниципальная программа "Повышение эффективности муниципального управления в городском поселении Игрим на 2014-2018 годы"</t>
  </si>
  <si>
    <t xml:space="preserve"> Реализация мероприятий профилактики экстремизма, гармонизации межэтнических отношений</t>
  </si>
  <si>
    <t>Подпрограмма "Профилактика экстремизма"</t>
  </si>
  <si>
    <t xml:space="preserve">Реализация мероприятий развития российского казачества  </t>
  </si>
  <si>
    <t>Подпрограмма "Развитие казачества"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</si>
  <si>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</si>
  <si>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Муниципальная программа " Управление муниципальным имуществом в городском поселении Игрим на 2014-2018 годы"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</si>
  <si>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</si>
  <si>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Подпрограмма "Дорожное хозяйство"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</si>
  <si>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</si>
  <si>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"Автомобильный транспорт"</t>
  </si>
  <si>
    <t>Муниципальная программа "Развитие и содержание дорожно-транспортной системы на территории городского поселения Игрим" на 2014-2018 годы</t>
  </si>
  <si>
    <t>Услуги в области информационных технологий</t>
  </si>
  <si>
    <t>Подпрограмма "Развитие информационного общества и обеспечение деятельности органов местного самоуправления"</t>
  </si>
  <si>
    <t xml:space="preserve"> Муниципальная программа "Информационное общество на территории городского поселения Игрим на 2014-2018 годы"</t>
  </si>
  <si>
    <t>Реализация мероприятий программы "Обеспечение экологической безопасности "</t>
  </si>
  <si>
    <t>Подпрограмма "Регулирование качества окружающей среды"</t>
  </si>
  <si>
    <t xml:space="preserve"> Муниципальная программа "Обеспечение экологической безопасности в городском поселении Игрим" на 2014-2018 годы</t>
  </si>
  <si>
    <t>1427080</t>
  </si>
  <si>
    <t>1420000</t>
  </si>
  <si>
    <t>Подпрограмма "Укрепление пожарной безопасности"</t>
  </si>
  <si>
    <t>Иные выплаты населению</t>
  </si>
  <si>
    <t>870</t>
  </si>
  <si>
    <t>Резервные средства</t>
  </si>
  <si>
    <t>800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</si>
  <si>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</si>
  <si>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</si>
  <si>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</si>
  <si>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1327061</t>
  </si>
  <si>
    <t>Расходы местного бюджета на софинансирование муниципальной программы</t>
  </si>
  <si>
    <t xml:space="preserve">Мероприятия по противодействию злоупотребления наркотикаими и их незаконному обороту          </t>
  </si>
  <si>
    <t>Подпрограмма "Профилактика незаконного оборота и потребления наркотических средств и психотропных веществ"</t>
  </si>
  <si>
    <t xml:space="preserve">Субвенции на осуществление полномочий по государственной регистрации актов гражданского состояния 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</si>
  <si>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гг"</t>
  </si>
  <si>
    <t>Подпрограмма "Профилактика правонарушений"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</si>
  <si>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</si>
  <si>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Расходы местного бюджета на софинансирование государственной программы</t>
  </si>
  <si>
    <t>Подрограмма "Обеспечение реализации государственных программ"</t>
  </si>
  <si>
    <t>Подпрограмма "Содействие проведению капитального ремонта многоквартирных домов"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</si>
  <si>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</si>
  <si>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</si>
  <si>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</si>
  <si>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Расходы местного бюджета на софинансирвоание муниципальной программы</t>
  </si>
  <si>
    <t>0712115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</si>
  <si>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</si>
  <si>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</si>
  <si>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 xml:space="preserve"> Подпрограмма "Содействие трудоустройству граждан"</t>
  </si>
  <si>
    <t>Муниципальная программа "Содействие занятости населения в городском поселении Игрим на 2014-2018 годы."</t>
  </si>
  <si>
    <t xml:space="preserve">Расходы на обеспечение деятельности подведомственных учреждений </t>
  </si>
  <si>
    <t>Подпрограмма "Развитие массовой физической культуры и спорта"</t>
  </si>
  <si>
    <t>Муниципальная программа "Развитие физической культуры и спорта на территории городского поселения Игрим на 2014-2016 годы"</t>
  </si>
  <si>
    <t xml:space="preserve">Расходы на обеспечение деятельности подведомственных учреждений         </t>
  </si>
  <si>
    <t>Подпрограмма "Народное творчество и традиционная культура"</t>
  </si>
  <si>
    <t>Подпрограмма "Музейное дело"</t>
  </si>
  <si>
    <t>Подпрограмма "Библиотечное дело"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</si>
  <si>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</si>
  <si>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Подпрограмма «Обеспечение прав граждан на доступ к культурным ценностям и информации»</t>
  </si>
  <si>
    <t xml:space="preserve">Муниципальная программа"Развитие культуры на территории городского поселения Игрим на 2014-2018 годы"
</t>
  </si>
  <si>
    <t>0317061</t>
  </si>
  <si>
    <t>0315641</t>
  </si>
  <si>
    <t>Мероприятия по организации отдыха и оздоровления детей</t>
  </si>
  <si>
    <t>Подпрограмма "Дети Югры"</t>
  </si>
  <si>
    <t>Муниципальная программа "Социальная поддержка жителей городского поселения Игрим" на 2014-2018 гг.</t>
  </si>
  <si>
    <t>Сумма</t>
  </si>
  <si>
    <t>ВР</t>
  </si>
  <si>
    <t>ЦСР</t>
  </si>
  <si>
    <t>Наименование показателя</t>
  </si>
  <si>
    <t>в тыс.руб.</t>
  </si>
  <si>
    <t>Распределение бюджетных ассигнований по целевым статьям (муниципальным программам городского поселения Игрим и непрограмным направлениям деятельности), группам и подгруппам видов расходов классификации расходов бюджета городского поселения Игрим на 2014 год.</t>
  </si>
  <si>
    <t xml:space="preserve">                  от  25.12.2013 г. № 30</t>
  </si>
  <si>
    <t>городского поселения Игрим</t>
  </si>
  <si>
    <t xml:space="preserve">                 к решению Совета депутатов</t>
  </si>
  <si>
    <t>"Приложение № 11</t>
  </si>
  <si>
    <t xml:space="preserve">Финансирование дополнительных мероприятий в сфере занятости населения в рамках подпрограммы "Дополнительные мероприятия в области содействия занятостинаселения" </t>
  </si>
  <si>
    <t>Предоставление субсидий организациям на реализацию муниципальной программы  "Развитие транспортной системы Березовского района на 201-2020 гг"</t>
  </si>
  <si>
    <t xml:space="preserve">                  от  30.12.2014 г. № 99</t>
  </si>
  <si>
    <t>Приложение № 5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</si>
</sst>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.0;[Red]\-#,##0.0;0.0"/>
    <numFmt numFmtId="166" formatCode="000;;"/>
    <numFmt numFmtId="167" formatCode="000"/>
    <numFmt numFmtId="168" formatCode="0000000"/>
    <numFmt numFmtId="169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32">
    <xf numFmtId="0" fontId="0" fillId="0" borderId="0" xfId="0"/>
    <xf numFmtId="164" fontId="4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>
      <alignment horizontal="left" vertical="top" wrapText="1"/>
    </xf>
    <xf numFmtId="168" fontId="4" fillId="0" borderId="1" xfId="1" applyNumberFormat="1" applyFont="1" applyFill="1" applyBorder="1" applyAlignment="1" applyProtection="1">
      <alignment horizontal="center" vertical="center"/>
      <protection hidden="1"/>
    </xf>
    <xf numFmtId="169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0" xfId="1" applyNumberFormat="1" applyFont="1" applyFill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/>
    <xf numFmtId="49" fontId="4" fillId="0" borderId="1" xfId="0" applyNumberFormat="1" applyFont="1" applyFill="1" applyBorder="1" applyAlignment="1">
      <alignment horizontal="center" vertical="top" wrapText="1"/>
    </xf>
    <xf numFmtId="168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Border="1" applyAlignment="1" applyProtection="1">
      <alignment horizontal="center" wrapText="1"/>
      <protection hidden="1"/>
    </xf>
    <xf numFmtId="0" fontId="6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Fill="1"/>
    <xf numFmtId="0" fontId="7" fillId="0" borderId="0" xfId="1" applyFont="1" applyFill="1" applyAlignment="1">
      <alignment horizontal="right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protection hidden="1"/>
    </xf>
    <xf numFmtId="0" fontId="5" fillId="0" borderId="0" xfId="1" applyFont="1" applyFill="1"/>
    <xf numFmtId="164" fontId="5" fillId="0" borderId="0" xfId="1" applyNumberFormat="1" applyFont="1" applyFill="1"/>
    <xf numFmtId="164" fontId="3" fillId="0" borderId="0" xfId="1" applyNumberFormat="1" applyFont="1" applyFill="1"/>
    <xf numFmtId="165" fontId="5" fillId="0" borderId="0" xfId="1" applyNumberFormat="1" applyFont="1" applyFill="1"/>
    <xf numFmtId="0" fontId="6" fillId="0" borderId="0" xfId="1" applyNumberFormat="1" applyFont="1" applyFill="1" applyBorder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1"/>
  <sheetViews>
    <sheetView tabSelected="1" zoomScale="130" zoomScaleNormal="130" workbookViewId="0">
      <selection activeCell="B8" sqref="B7:B8"/>
    </sheetView>
  </sheetViews>
  <sheetFormatPr defaultColWidth="11.140625" defaultRowHeight="12.75"/>
  <cols>
    <col min="1" max="1" width="2.5703125" style="23" customWidth="1"/>
    <col min="2" max="2" width="61.28515625" style="23" customWidth="1"/>
    <col min="3" max="3" width="9.140625" style="23" customWidth="1"/>
    <col min="4" max="4" width="8" style="23" customWidth="1"/>
    <col min="5" max="5" width="9.28515625" style="23" customWidth="1"/>
    <col min="6" max="16384" width="11.140625" style="23"/>
  </cols>
  <sheetData>
    <row r="1" spans="2:5">
      <c r="E1" s="24" t="s">
        <v>113</v>
      </c>
    </row>
    <row r="2" spans="2:5">
      <c r="E2" s="24" t="s">
        <v>108</v>
      </c>
    </row>
    <row r="3" spans="2:5">
      <c r="E3" s="24" t="s">
        <v>107</v>
      </c>
    </row>
    <row r="4" spans="2:5">
      <c r="E4" s="24" t="s">
        <v>112</v>
      </c>
    </row>
    <row r="5" spans="2:5" ht="7.5" customHeight="1"/>
    <row r="6" spans="2:5" ht="12.75" customHeight="1">
      <c r="B6" s="25"/>
      <c r="C6" s="26"/>
      <c r="D6" s="26"/>
      <c r="E6" s="24" t="s">
        <v>109</v>
      </c>
    </row>
    <row r="7" spans="2:5" ht="12.75" customHeight="1">
      <c r="B7" s="22"/>
      <c r="C7" s="21"/>
      <c r="D7" s="21"/>
      <c r="E7" s="24" t="s">
        <v>108</v>
      </c>
    </row>
    <row r="8" spans="2:5" ht="12.75" customHeight="1">
      <c r="B8" s="21"/>
      <c r="C8" s="21"/>
      <c r="D8" s="21"/>
      <c r="E8" s="24" t="s">
        <v>107</v>
      </c>
    </row>
    <row r="9" spans="2:5" ht="12.75" customHeight="1">
      <c r="B9" s="21"/>
      <c r="C9" s="21"/>
      <c r="D9" s="21"/>
      <c r="E9" s="24" t="s">
        <v>106</v>
      </c>
    </row>
    <row r="10" spans="2:5" ht="66" customHeight="1">
      <c r="B10" s="31" t="s">
        <v>105</v>
      </c>
      <c r="C10" s="31"/>
      <c r="D10" s="31"/>
      <c r="E10" s="31"/>
    </row>
    <row r="11" spans="2:5" ht="10.5" customHeight="1">
      <c r="B11" s="20"/>
      <c r="C11" s="20"/>
      <c r="D11" s="20"/>
      <c r="E11" s="19" t="s">
        <v>104</v>
      </c>
    </row>
    <row r="12" spans="2:5" s="27" customFormat="1" ht="11.25" customHeight="1">
      <c r="B12" s="18" t="s">
        <v>103</v>
      </c>
      <c r="C12" s="18" t="s">
        <v>102</v>
      </c>
      <c r="D12" s="18" t="s">
        <v>101</v>
      </c>
      <c r="E12" s="17" t="s">
        <v>100</v>
      </c>
    </row>
    <row r="13" spans="2:5" s="27" customFormat="1" ht="12" customHeight="1">
      <c r="B13" s="18"/>
      <c r="C13" s="18"/>
      <c r="D13" s="18"/>
      <c r="E13" s="17">
        <v>2014</v>
      </c>
    </row>
    <row r="14" spans="2:5" s="27" customFormat="1" ht="22.5">
      <c r="B14" s="6" t="s">
        <v>99</v>
      </c>
      <c r="C14" s="8">
        <v>300000</v>
      </c>
      <c r="D14" s="4"/>
      <c r="E14" s="3">
        <f>E15</f>
        <v>874.6</v>
      </c>
    </row>
    <row r="15" spans="2:5" s="27" customFormat="1" ht="12">
      <c r="B15" s="6" t="s">
        <v>98</v>
      </c>
      <c r="C15" s="8">
        <v>310000</v>
      </c>
      <c r="D15" s="4"/>
      <c r="E15" s="3">
        <f>E16+E19+E22+E25</f>
        <v>874.6</v>
      </c>
    </row>
    <row r="16" spans="2:5" s="27" customFormat="1" ht="12">
      <c r="B16" s="6" t="s">
        <v>97</v>
      </c>
      <c r="C16" s="8">
        <v>312105</v>
      </c>
      <c r="D16" s="4"/>
      <c r="E16" s="3">
        <f>E17</f>
        <v>293.8</v>
      </c>
    </row>
    <row r="17" spans="2:7" s="27" customFormat="1" ht="33.75">
      <c r="B17" s="6" t="s">
        <v>5</v>
      </c>
      <c r="C17" s="8">
        <v>312105</v>
      </c>
      <c r="D17" s="4">
        <v>100</v>
      </c>
      <c r="E17" s="3">
        <f>E18</f>
        <v>293.8</v>
      </c>
    </row>
    <row r="18" spans="2:7" s="27" customFormat="1" ht="12">
      <c r="B18" s="6" t="s">
        <v>19</v>
      </c>
      <c r="C18" s="8">
        <v>312105</v>
      </c>
      <c r="D18" s="4">
        <v>120</v>
      </c>
      <c r="E18" s="3">
        <v>293.8</v>
      </c>
    </row>
    <row r="19" spans="2:7" s="27" customFormat="1" ht="12">
      <c r="B19" s="6" t="s">
        <v>79</v>
      </c>
      <c r="C19" s="8">
        <v>317061</v>
      </c>
      <c r="D19" s="4"/>
      <c r="E19" s="3">
        <f>E20</f>
        <v>24.1</v>
      </c>
    </row>
    <row r="20" spans="2:7" s="27" customFormat="1" ht="33.75">
      <c r="B20" s="6" t="s">
        <v>5</v>
      </c>
      <c r="C20" s="8">
        <v>317061</v>
      </c>
      <c r="D20" s="4">
        <v>100</v>
      </c>
      <c r="E20" s="3">
        <f>E21</f>
        <v>24.1</v>
      </c>
    </row>
    <row r="21" spans="2:7" s="27" customFormat="1" ht="12">
      <c r="B21" s="6" t="s">
        <v>19</v>
      </c>
      <c r="C21" s="8">
        <v>317061</v>
      </c>
      <c r="D21" s="4">
        <v>120</v>
      </c>
      <c r="E21" s="3">
        <v>24.1</v>
      </c>
    </row>
    <row r="22" spans="2:7" ht="22.5">
      <c r="B22" s="7" t="s">
        <v>92</v>
      </c>
      <c r="C22" s="15" t="s">
        <v>96</v>
      </c>
      <c r="D22" s="4"/>
      <c r="E22" s="3">
        <f>E23</f>
        <v>502.3</v>
      </c>
    </row>
    <row r="23" spans="2:7">
      <c r="B23" s="6" t="s">
        <v>3</v>
      </c>
      <c r="C23" s="5" t="s">
        <v>96</v>
      </c>
      <c r="D23" s="4">
        <v>200</v>
      </c>
      <c r="E23" s="3">
        <f>E24</f>
        <v>502.3</v>
      </c>
    </row>
    <row r="24" spans="2:7" ht="22.5">
      <c r="B24" s="6" t="s">
        <v>2</v>
      </c>
      <c r="C24" s="15" t="s">
        <v>96</v>
      </c>
      <c r="D24" s="4">
        <v>240</v>
      </c>
      <c r="E24" s="3">
        <v>502.3</v>
      </c>
    </row>
    <row r="25" spans="2:7">
      <c r="B25" s="7" t="s">
        <v>79</v>
      </c>
      <c r="C25" s="15" t="s">
        <v>95</v>
      </c>
      <c r="D25" s="4"/>
      <c r="E25" s="3">
        <f>E26</f>
        <v>54.4</v>
      </c>
    </row>
    <row r="26" spans="2:7">
      <c r="B26" s="7" t="s">
        <v>3</v>
      </c>
      <c r="C26" s="15" t="s">
        <v>95</v>
      </c>
      <c r="D26" s="4">
        <v>200</v>
      </c>
      <c r="E26" s="3">
        <f>E27</f>
        <v>54.4</v>
      </c>
    </row>
    <row r="27" spans="2:7" ht="22.5">
      <c r="B27" s="6" t="s">
        <v>2</v>
      </c>
      <c r="C27" s="15" t="s">
        <v>95</v>
      </c>
      <c r="D27" s="4">
        <v>240</v>
      </c>
      <c r="E27" s="3">
        <v>54.4</v>
      </c>
    </row>
    <row r="28" spans="2:7" s="27" customFormat="1" ht="33.75">
      <c r="B28" s="6" t="s">
        <v>94</v>
      </c>
      <c r="C28" s="8">
        <v>500000</v>
      </c>
      <c r="D28" s="4"/>
      <c r="E28" s="3">
        <f>E29+E36+E43+E48</f>
        <v>22069</v>
      </c>
      <c r="G28" s="28"/>
    </row>
    <row r="29" spans="2:7" s="27" customFormat="1" ht="22.5">
      <c r="B29" s="6" t="s">
        <v>93</v>
      </c>
      <c r="C29" s="8">
        <v>510000</v>
      </c>
      <c r="D29" s="4"/>
      <c r="E29" s="3">
        <f>E30+E33</f>
        <v>179.6</v>
      </c>
    </row>
    <row r="30" spans="2:7" s="27" customFormat="1" ht="22.5">
      <c r="B30" s="7" t="s">
        <v>92</v>
      </c>
      <c r="C30" s="8">
        <v>515641</v>
      </c>
      <c r="D30" s="4"/>
      <c r="E30" s="3">
        <f>E31</f>
        <v>153.5</v>
      </c>
    </row>
    <row r="31" spans="2:7" s="27" customFormat="1" ht="12">
      <c r="B31" s="6" t="s">
        <v>3</v>
      </c>
      <c r="C31" s="8">
        <v>515641</v>
      </c>
      <c r="D31" s="4">
        <v>200</v>
      </c>
      <c r="E31" s="3">
        <f>E32</f>
        <v>153.5</v>
      </c>
    </row>
    <row r="32" spans="2:7" s="27" customFormat="1" ht="22.5">
      <c r="B32" s="6" t="s">
        <v>2</v>
      </c>
      <c r="C32" s="8">
        <v>515641</v>
      </c>
      <c r="D32" s="4">
        <v>240</v>
      </c>
      <c r="E32" s="3">
        <v>153.5</v>
      </c>
    </row>
    <row r="33" spans="2:5" s="27" customFormat="1" ht="12">
      <c r="B33" s="6" t="s">
        <v>79</v>
      </c>
      <c r="C33" s="8">
        <v>517061</v>
      </c>
      <c r="D33" s="4"/>
      <c r="E33" s="3">
        <f>E34</f>
        <v>26.1</v>
      </c>
    </row>
    <row r="34" spans="2:5" s="27" customFormat="1" ht="12">
      <c r="B34" s="6" t="s">
        <v>3</v>
      </c>
      <c r="C34" s="8">
        <v>517061</v>
      </c>
      <c r="D34" s="4">
        <v>200</v>
      </c>
      <c r="E34" s="3">
        <f>E35</f>
        <v>26.1</v>
      </c>
    </row>
    <row r="35" spans="2:5" s="27" customFormat="1" ht="22.5">
      <c r="B35" s="6" t="s">
        <v>2</v>
      </c>
      <c r="C35" s="8">
        <v>517061</v>
      </c>
      <c r="D35" s="4">
        <v>240</v>
      </c>
      <c r="E35" s="3">
        <v>26.1</v>
      </c>
    </row>
    <row r="36" spans="2:5" s="27" customFormat="1" ht="12">
      <c r="B36" s="6" t="s">
        <v>91</v>
      </c>
      <c r="C36" s="8">
        <v>550000</v>
      </c>
      <c r="D36" s="4"/>
      <c r="E36" s="3">
        <f>E37</f>
        <v>5330.4000000000005</v>
      </c>
    </row>
    <row r="37" spans="2:5" s="27" customFormat="1" ht="12">
      <c r="B37" s="6" t="s">
        <v>88</v>
      </c>
      <c r="C37" s="8">
        <v>550059</v>
      </c>
      <c r="D37" s="4"/>
      <c r="E37" s="3">
        <f>E38+E40</f>
        <v>5330.4000000000005</v>
      </c>
    </row>
    <row r="38" spans="2:5" s="27" customFormat="1" ht="33.75">
      <c r="B38" s="6" t="s">
        <v>5</v>
      </c>
      <c r="C38" s="8">
        <v>550059</v>
      </c>
      <c r="D38" s="4">
        <v>100</v>
      </c>
      <c r="E38" s="3">
        <f>E39</f>
        <v>4522.3</v>
      </c>
    </row>
    <row r="39" spans="2:5" s="27" customFormat="1" ht="12">
      <c r="B39" s="6" t="s">
        <v>19</v>
      </c>
      <c r="C39" s="8">
        <v>550059</v>
      </c>
      <c r="D39" s="4">
        <v>110</v>
      </c>
      <c r="E39" s="3">
        <v>4522.3</v>
      </c>
    </row>
    <row r="40" spans="2:5" s="27" customFormat="1" ht="12">
      <c r="B40" s="6" t="s">
        <v>3</v>
      </c>
      <c r="C40" s="8">
        <v>550059</v>
      </c>
      <c r="D40" s="4">
        <v>200</v>
      </c>
      <c r="E40" s="3">
        <f>E41</f>
        <v>808.1</v>
      </c>
    </row>
    <row r="41" spans="2:5" s="27" customFormat="1" ht="22.5">
      <c r="B41" s="6" t="s">
        <v>2</v>
      </c>
      <c r="C41" s="8">
        <v>550059</v>
      </c>
      <c r="D41" s="4">
        <v>240</v>
      </c>
      <c r="E41" s="3">
        <v>808.1</v>
      </c>
    </row>
    <row r="42" spans="2:5" s="27" customFormat="1" ht="12">
      <c r="B42" s="6" t="s">
        <v>90</v>
      </c>
      <c r="C42" s="8">
        <v>560000</v>
      </c>
      <c r="D42" s="4"/>
      <c r="E42" s="3">
        <f>E43</f>
        <v>770.4</v>
      </c>
    </row>
    <row r="43" spans="2:5" s="27" customFormat="1" ht="12">
      <c r="B43" s="6" t="s">
        <v>88</v>
      </c>
      <c r="C43" s="8">
        <v>560059</v>
      </c>
      <c r="D43" s="4"/>
      <c r="E43" s="3">
        <f>E44+E46</f>
        <v>770.4</v>
      </c>
    </row>
    <row r="44" spans="2:5" s="27" customFormat="1" ht="33.75">
      <c r="B44" s="6" t="s">
        <v>5</v>
      </c>
      <c r="C44" s="8">
        <v>560059</v>
      </c>
      <c r="D44" s="4">
        <v>100</v>
      </c>
      <c r="E44" s="3">
        <f>E45</f>
        <v>450.5</v>
      </c>
    </row>
    <row r="45" spans="2:5" s="27" customFormat="1" ht="12">
      <c r="B45" s="6" t="s">
        <v>19</v>
      </c>
      <c r="C45" s="8">
        <v>560059</v>
      </c>
      <c r="D45" s="4">
        <v>110</v>
      </c>
      <c r="E45" s="3">
        <v>450.5</v>
      </c>
    </row>
    <row r="46" spans="2:5" s="27" customFormat="1" ht="12">
      <c r="B46" s="6" t="s">
        <v>3</v>
      </c>
      <c r="C46" s="8">
        <v>560059</v>
      </c>
      <c r="D46" s="4">
        <v>200</v>
      </c>
      <c r="E46" s="3">
        <f>E47</f>
        <v>319.89999999999998</v>
      </c>
    </row>
    <row r="47" spans="2:5" s="27" customFormat="1" ht="22.5">
      <c r="B47" s="6" t="s">
        <v>2</v>
      </c>
      <c r="C47" s="8">
        <v>560059</v>
      </c>
      <c r="D47" s="4">
        <v>240</v>
      </c>
      <c r="E47" s="3">
        <v>319.89999999999998</v>
      </c>
    </row>
    <row r="48" spans="2:5" s="27" customFormat="1" ht="12">
      <c r="B48" s="6" t="s">
        <v>89</v>
      </c>
      <c r="C48" s="8">
        <v>590000</v>
      </c>
      <c r="D48" s="4"/>
      <c r="E48" s="3">
        <f>E49</f>
        <v>15788.6</v>
      </c>
    </row>
    <row r="49" spans="2:6" s="27" customFormat="1" ht="12">
      <c r="B49" s="7" t="s">
        <v>88</v>
      </c>
      <c r="C49" s="8">
        <v>590059</v>
      </c>
      <c r="D49" s="4"/>
      <c r="E49" s="3">
        <f>E50+E52+E54</f>
        <v>15788.6</v>
      </c>
    </row>
    <row r="50" spans="2:6" s="27" customFormat="1" ht="33.75">
      <c r="B50" s="6" t="s">
        <v>5</v>
      </c>
      <c r="C50" s="8">
        <v>590059</v>
      </c>
      <c r="D50" s="4">
        <v>100</v>
      </c>
      <c r="E50" s="3">
        <f>E51</f>
        <v>13072</v>
      </c>
    </row>
    <row r="51" spans="2:6" s="27" customFormat="1" ht="12">
      <c r="B51" s="6" t="s">
        <v>19</v>
      </c>
      <c r="C51" s="8">
        <v>590059</v>
      </c>
      <c r="D51" s="4">
        <v>110</v>
      </c>
      <c r="E51" s="3">
        <v>13072</v>
      </c>
    </row>
    <row r="52" spans="2:6" s="27" customFormat="1" ht="12">
      <c r="B52" s="6" t="s">
        <v>3</v>
      </c>
      <c r="C52" s="8">
        <v>590059</v>
      </c>
      <c r="D52" s="4">
        <v>200</v>
      </c>
      <c r="E52" s="3">
        <f>E53</f>
        <v>2696</v>
      </c>
    </row>
    <row r="53" spans="2:6" s="27" customFormat="1" ht="22.5">
      <c r="B53" s="6" t="s">
        <v>2</v>
      </c>
      <c r="C53" s="8">
        <v>590059</v>
      </c>
      <c r="D53" s="4">
        <v>240</v>
      </c>
      <c r="E53" s="3">
        <v>2696</v>
      </c>
      <c r="F53" s="28"/>
    </row>
    <row r="54" spans="2:6" s="27" customFormat="1" ht="12">
      <c r="B54" s="6" t="s">
        <v>18</v>
      </c>
      <c r="C54" s="8">
        <v>590059</v>
      </c>
      <c r="D54" s="4">
        <v>800</v>
      </c>
      <c r="E54" s="3">
        <f>E55</f>
        <v>20.6</v>
      </c>
    </row>
    <row r="55" spans="2:6" s="27" customFormat="1" ht="12">
      <c r="B55" s="6" t="s">
        <v>17</v>
      </c>
      <c r="C55" s="8">
        <v>590059</v>
      </c>
      <c r="D55" s="4">
        <v>850</v>
      </c>
      <c r="E55" s="3">
        <v>20.6</v>
      </c>
    </row>
    <row r="56" spans="2:6" s="27" customFormat="1" ht="22.5">
      <c r="B56" s="7" t="s">
        <v>87</v>
      </c>
      <c r="C56" s="8">
        <v>600000</v>
      </c>
      <c r="D56" s="4"/>
      <c r="E56" s="3">
        <f>E57</f>
        <v>40050.9</v>
      </c>
    </row>
    <row r="57" spans="2:6" s="27" customFormat="1" ht="12">
      <c r="B57" s="7" t="s">
        <v>86</v>
      </c>
      <c r="C57" s="8">
        <v>610000</v>
      </c>
      <c r="D57" s="4"/>
      <c r="E57" s="3">
        <f>E58</f>
        <v>40050.9</v>
      </c>
    </row>
    <row r="58" spans="2:6" s="27" customFormat="1" ht="12">
      <c r="B58" s="9" t="s">
        <v>85</v>
      </c>
      <c r="C58" s="8">
        <v>610059</v>
      </c>
      <c r="D58" s="4"/>
      <c r="E58" s="3">
        <f>E59+E61+E63</f>
        <v>40050.9</v>
      </c>
    </row>
    <row r="59" spans="2:6" s="27" customFormat="1" ht="33.75">
      <c r="B59" s="6" t="s">
        <v>5</v>
      </c>
      <c r="C59" s="8">
        <v>610059</v>
      </c>
      <c r="D59" s="4">
        <v>100</v>
      </c>
      <c r="E59" s="3">
        <f>E60</f>
        <v>35588.699999999997</v>
      </c>
    </row>
    <row r="60" spans="2:6" s="27" customFormat="1" ht="12">
      <c r="B60" s="6" t="s">
        <v>19</v>
      </c>
      <c r="C60" s="8">
        <v>610059</v>
      </c>
      <c r="D60" s="4">
        <v>110</v>
      </c>
      <c r="E60" s="3">
        <v>35588.699999999997</v>
      </c>
    </row>
    <row r="61" spans="2:6" s="27" customFormat="1" ht="12">
      <c r="B61" s="6" t="s">
        <v>3</v>
      </c>
      <c r="C61" s="8">
        <v>610059</v>
      </c>
      <c r="D61" s="4">
        <v>200</v>
      </c>
      <c r="E61" s="3">
        <f>E62</f>
        <v>4402.8</v>
      </c>
    </row>
    <row r="62" spans="2:6" s="27" customFormat="1" ht="22.5">
      <c r="B62" s="6" t="s">
        <v>2</v>
      </c>
      <c r="C62" s="8">
        <v>610059</v>
      </c>
      <c r="D62" s="4">
        <v>240</v>
      </c>
      <c r="E62" s="3">
        <v>4402.8</v>
      </c>
    </row>
    <row r="63" spans="2:6" s="27" customFormat="1" ht="12">
      <c r="B63" s="6" t="s">
        <v>18</v>
      </c>
      <c r="C63" s="8">
        <v>610059</v>
      </c>
      <c r="D63" s="4">
        <v>800</v>
      </c>
      <c r="E63" s="3">
        <f>E64</f>
        <v>59.4</v>
      </c>
    </row>
    <row r="64" spans="2:6" s="27" customFormat="1" ht="12">
      <c r="B64" s="6" t="s">
        <v>17</v>
      </c>
      <c r="C64" s="8">
        <v>610059</v>
      </c>
      <c r="D64" s="4">
        <v>850</v>
      </c>
      <c r="E64" s="3">
        <v>59.4</v>
      </c>
    </row>
    <row r="65" spans="2:5" s="27" customFormat="1" ht="22.5">
      <c r="B65" s="7" t="s">
        <v>84</v>
      </c>
      <c r="C65" s="8">
        <v>700000</v>
      </c>
      <c r="D65" s="4"/>
      <c r="E65" s="3">
        <f>E66</f>
        <v>6945.5</v>
      </c>
    </row>
    <row r="66" spans="2:5" s="27" customFormat="1" ht="12">
      <c r="B66" s="9" t="s">
        <v>83</v>
      </c>
      <c r="C66" s="16">
        <v>710000</v>
      </c>
      <c r="D66" s="4"/>
      <c r="E66" s="3">
        <f>E67+E73+E76+E70</f>
        <v>6945.5</v>
      </c>
    </row>
    <row r="67" spans="2:5" s="27" customFormat="1" ht="45">
      <c r="B67" s="9" t="s">
        <v>82</v>
      </c>
      <c r="C67" s="16">
        <v>715604</v>
      </c>
      <c r="D67" s="4"/>
      <c r="E67" s="3">
        <f>E68</f>
        <v>5027.3</v>
      </c>
    </row>
    <row r="68" spans="2:5" s="27" customFormat="1" ht="33.75">
      <c r="B68" s="9" t="s">
        <v>5</v>
      </c>
      <c r="C68" s="16">
        <v>715604</v>
      </c>
      <c r="D68" s="4">
        <v>100</v>
      </c>
      <c r="E68" s="3">
        <f>E69</f>
        <v>5027.3</v>
      </c>
    </row>
    <row r="69" spans="2:5" s="27" customFormat="1" ht="12">
      <c r="B69" s="6" t="s">
        <v>19</v>
      </c>
      <c r="C69" s="16">
        <v>715604</v>
      </c>
      <c r="D69" s="4">
        <v>110</v>
      </c>
      <c r="E69" s="3">
        <v>5027.3</v>
      </c>
    </row>
    <row r="70" spans="2:5" s="27" customFormat="1" ht="33.75">
      <c r="B70" s="6" t="s">
        <v>110</v>
      </c>
      <c r="C70" s="16">
        <v>715683</v>
      </c>
      <c r="D70" s="4"/>
      <c r="E70" s="3">
        <f>E71</f>
        <v>105.5</v>
      </c>
    </row>
    <row r="71" spans="2:5" s="27" customFormat="1" ht="33.75">
      <c r="B71" s="9" t="s">
        <v>5</v>
      </c>
      <c r="C71" s="16">
        <v>715683</v>
      </c>
      <c r="D71" s="4">
        <v>100</v>
      </c>
      <c r="E71" s="3">
        <f>E72</f>
        <v>105.5</v>
      </c>
    </row>
    <row r="72" spans="2:5" s="27" customFormat="1" ht="12">
      <c r="B72" s="6" t="s">
        <v>19</v>
      </c>
      <c r="C72" s="16">
        <v>715683</v>
      </c>
      <c r="D72" s="4">
        <v>110</v>
      </c>
      <c r="E72" s="3">
        <v>105.5</v>
      </c>
    </row>
    <row r="73" spans="2:5" ht="33.75">
      <c r="B73" s="9" t="s">
        <v>81</v>
      </c>
      <c r="C73" s="16" t="s">
        <v>80</v>
      </c>
      <c r="D73" s="4"/>
      <c r="E73" s="3">
        <f>E74</f>
        <v>80</v>
      </c>
    </row>
    <row r="74" spans="2:5" ht="33.75">
      <c r="B74" s="9" t="s">
        <v>5</v>
      </c>
      <c r="C74" s="16" t="s">
        <v>80</v>
      </c>
      <c r="D74" s="4">
        <v>100</v>
      </c>
      <c r="E74" s="3">
        <f>E75</f>
        <v>80</v>
      </c>
    </row>
    <row r="75" spans="2:5">
      <c r="B75" s="6" t="s">
        <v>19</v>
      </c>
      <c r="C75" s="16" t="s">
        <v>80</v>
      </c>
      <c r="D75" s="4">
        <v>110</v>
      </c>
      <c r="E75" s="3">
        <v>80</v>
      </c>
    </row>
    <row r="76" spans="2:5" s="27" customFormat="1" ht="12">
      <c r="B76" s="6" t="s">
        <v>79</v>
      </c>
      <c r="C76" s="16">
        <v>717061</v>
      </c>
      <c r="D76" s="4"/>
      <c r="E76" s="3">
        <f>E77</f>
        <v>1732.7</v>
      </c>
    </row>
    <row r="77" spans="2:5" s="27" customFormat="1" ht="33.75">
      <c r="B77" s="6" t="s">
        <v>5</v>
      </c>
      <c r="C77" s="16">
        <v>717061</v>
      </c>
      <c r="D77" s="4">
        <v>100</v>
      </c>
      <c r="E77" s="3">
        <f>E78</f>
        <v>1732.7</v>
      </c>
    </row>
    <row r="78" spans="2:5" s="27" customFormat="1" ht="12">
      <c r="B78" s="6" t="s">
        <v>19</v>
      </c>
      <c r="C78" s="16">
        <v>717061</v>
      </c>
      <c r="D78" s="4">
        <v>110</v>
      </c>
      <c r="E78" s="3">
        <v>1732.7</v>
      </c>
    </row>
    <row r="79" spans="2:5" s="27" customFormat="1" ht="33.75">
      <c r="B79" s="9" t="s">
        <v>78</v>
      </c>
      <c r="C79" s="4">
        <v>1200000</v>
      </c>
      <c r="D79" s="3"/>
      <c r="E79" s="3">
        <f>E80+E86+E96</f>
        <v>18192.400000000001</v>
      </c>
    </row>
    <row r="80" spans="2:5" s="27" customFormat="1" ht="22.5">
      <c r="B80" s="9" t="s">
        <v>77</v>
      </c>
      <c r="C80" s="4">
        <v>1210000</v>
      </c>
      <c r="D80" s="3"/>
      <c r="E80" s="3">
        <f>E81</f>
        <v>13821.3</v>
      </c>
    </row>
    <row r="81" spans="2:7" s="27" customFormat="1" ht="33.75">
      <c r="B81" s="9" t="s">
        <v>76</v>
      </c>
      <c r="C81" s="4">
        <v>1212108</v>
      </c>
      <c r="D81" s="3"/>
      <c r="E81" s="3">
        <f>E82+E84</f>
        <v>13821.3</v>
      </c>
    </row>
    <row r="82" spans="2:7" s="27" customFormat="1" ht="12">
      <c r="B82" s="6" t="s">
        <v>3</v>
      </c>
      <c r="C82" s="4">
        <v>1212108</v>
      </c>
      <c r="D82" s="4">
        <v>200</v>
      </c>
      <c r="E82" s="3">
        <f>E83</f>
        <v>6780.9</v>
      </c>
    </row>
    <row r="83" spans="2:7" s="27" customFormat="1" ht="22.5">
      <c r="B83" s="6" t="s">
        <v>2</v>
      </c>
      <c r="C83" s="4">
        <v>1212108</v>
      </c>
      <c r="D83" s="4">
        <v>240</v>
      </c>
      <c r="E83" s="3">
        <v>6780.9</v>
      </c>
    </row>
    <row r="84" spans="2:7" s="27" customFormat="1" ht="12">
      <c r="B84" s="6" t="s">
        <v>18</v>
      </c>
      <c r="C84" s="4">
        <v>1212108</v>
      </c>
      <c r="D84" s="4">
        <v>800</v>
      </c>
      <c r="E84" s="3">
        <f>E85</f>
        <v>7040.4</v>
      </c>
    </row>
    <row r="85" spans="2:7" s="27" customFormat="1" ht="22.5">
      <c r="B85" s="6" t="s">
        <v>46</v>
      </c>
      <c r="C85" s="4">
        <v>1212108</v>
      </c>
      <c r="D85" s="4">
        <v>810</v>
      </c>
      <c r="E85" s="3">
        <v>7040.4</v>
      </c>
      <c r="F85" s="28"/>
      <c r="G85" s="30"/>
    </row>
    <row r="86" spans="2:7" s="27" customFormat="1" ht="22.5">
      <c r="B86" s="7" t="s">
        <v>75</v>
      </c>
      <c r="C86" s="4">
        <v>1220000</v>
      </c>
      <c r="D86" s="4"/>
      <c r="E86" s="3">
        <f>E87+E90+E93</f>
        <v>3665.2</v>
      </c>
    </row>
    <row r="87" spans="2:7" s="27" customFormat="1" ht="22.5">
      <c r="B87" s="7" t="s">
        <v>15</v>
      </c>
      <c r="C87" s="4">
        <v>1225641</v>
      </c>
      <c r="D87" s="4"/>
      <c r="E87" s="3">
        <f>E88</f>
        <v>3012.1</v>
      </c>
    </row>
    <row r="88" spans="2:7" s="27" customFormat="1" ht="12">
      <c r="B88" s="6" t="s">
        <v>3</v>
      </c>
      <c r="C88" s="4">
        <v>1225641</v>
      </c>
      <c r="D88" s="4">
        <v>200</v>
      </c>
      <c r="E88" s="3">
        <f>E89</f>
        <v>3012.1</v>
      </c>
    </row>
    <row r="89" spans="2:7" s="27" customFormat="1" ht="22.5">
      <c r="B89" s="6" t="s">
        <v>2</v>
      </c>
      <c r="C89" s="4">
        <v>1225641</v>
      </c>
      <c r="D89" s="4">
        <v>240</v>
      </c>
      <c r="E89" s="3">
        <v>3012.1</v>
      </c>
    </row>
    <row r="90" spans="2:7" s="27" customFormat="1" ht="12">
      <c r="B90" s="7" t="s">
        <v>14</v>
      </c>
      <c r="C90" s="4">
        <v>1227060</v>
      </c>
      <c r="D90" s="4"/>
      <c r="E90" s="3">
        <f>E91</f>
        <v>653.1</v>
      </c>
    </row>
    <row r="91" spans="2:7" s="27" customFormat="1" ht="12">
      <c r="B91" s="6" t="s">
        <v>3</v>
      </c>
      <c r="C91" s="4">
        <v>1227060</v>
      </c>
      <c r="D91" s="4">
        <v>200</v>
      </c>
      <c r="E91" s="3">
        <f>E92</f>
        <v>653.1</v>
      </c>
    </row>
    <row r="92" spans="2:7" s="27" customFormat="1" ht="22.5">
      <c r="B92" s="6" t="s">
        <v>2</v>
      </c>
      <c r="C92" s="4">
        <v>1227060</v>
      </c>
      <c r="D92" s="4">
        <v>240</v>
      </c>
      <c r="E92" s="3">
        <v>653.1</v>
      </c>
    </row>
    <row r="93" spans="2:7" s="27" customFormat="1" ht="12">
      <c r="B93" s="6" t="s">
        <v>66</v>
      </c>
      <c r="C93" s="4">
        <v>1227061</v>
      </c>
      <c r="D93" s="4"/>
      <c r="E93" s="3">
        <f>E94</f>
        <v>0</v>
      </c>
    </row>
    <row r="94" spans="2:7" s="27" customFormat="1" ht="12">
      <c r="B94" s="6" t="s">
        <v>3</v>
      </c>
      <c r="C94" s="4">
        <v>1227061</v>
      </c>
      <c r="D94" s="4">
        <v>200</v>
      </c>
      <c r="E94" s="3">
        <f>E95</f>
        <v>0</v>
      </c>
    </row>
    <row r="95" spans="2:7" s="27" customFormat="1" ht="22.5">
      <c r="B95" s="6" t="s">
        <v>2</v>
      </c>
      <c r="C95" s="4">
        <v>1227061</v>
      </c>
      <c r="D95" s="4">
        <v>240</v>
      </c>
      <c r="E95" s="3">
        <v>0</v>
      </c>
    </row>
    <row r="96" spans="2:7" s="27" customFormat="1" ht="12">
      <c r="B96" s="6" t="s">
        <v>74</v>
      </c>
      <c r="C96" s="4">
        <v>1270000</v>
      </c>
      <c r="D96" s="4"/>
      <c r="E96" s="3">
        <f>E97+E102</f>
        <v>705.89999999999986</v>
      </c>
    </row>
    <row r="97" spans="2:5" s="27" customFormat="1" ht="22.5">
      <c r="B97" s="7" t="s">
        <v>15</v>
      </c>
      <c r="C97" s="4">
        <v>1275641</v>
      </c>
      <c r="D97" s="4"/>
      <c r="E97" s="3">
        <f>E98+E100</f>
        <v>659.59999999999991</v>
      </c>
    </row>
    <row r="98" spans="2:5" s="27" customFormat="1" ht="12">
      <c r="B98" s="6" t="s">
        <v>3</v>
      </c>
      <c r="C98" s="4">
        <v>1275641</v>
      </c>
      <c r="D98" s="4">
        <v>200</v>
      </c>
      <c r="E98" s="3">
        <f>E99</f>
        <v>60.3</v>
      </c>
    </row>
    <row r="99" spans="2:5" s="27" customFormat="1" ht="22.5">
      <c r="B99" s="6" t="s">
        <v>2</v>
      </c>
      <c r="C99" s="4">
        <v>1275641</v>
      </c>
      <c r="D99" s="4">
        <v>240</v>
      </c>
      <c r="E99" s="3">
        <v>60.3</v>
      </c>
    </row>
    <row r="100" spans="2:5" s="27" customFormat="1" ht="12">
      <c r="B100" s="6" t="s">
        <v>18</v>
      </c>
      <c r="C100" s="4">
        <v>1275641</v>
      </c>
      <c r="D100" s="4">
        <v>800</v>
      </c>
      <c r="E100" s="3">
        <f>E101</f>
        <v>599.29999999999995</v>
      </c>
    </row>
    <row r="101" spans="2:5" s="27" customFormat="1" ht="22.5">
      <c r="B101" s="6" t="s">
        <v>46</v>
      </c>
      <c r="C101" s="4">
        <v>1275641</v>
      </c>
      <c r="D101" s="4">
        <v>810</v>
      </c>
      <c r="E101" s="3">
        <v>599.29999999999995</v>
      </c>
    </row>
    <row r="102" spans="2:5" s="27" customFormat="1" ht="12">
      <c r="B102" s="6" t="s">
        <v>73</v>
      </c>
      <c r="C102" s="4">
        <v>1277060</v>
      </c>
      <c r="D102" s="4"/>
      <c r="E102" s="3">
        <f>E103+E105</f>
        <v>46.300000000000004</v>
      </c>
    </row>
    <row r="103" spans="2:5" s="27" customFormat="1" ht="12">
      <c r="B103" s="6" t="s">
        <v>3</v>
      </c>
      <c r="C103" s="4">
        <v>1277060</v>
      </c>
      <c r="D103" s="4">
        <v>200</v>
      </c>
      <c r="E103" s="3">
        <f>E104</f>
        <v>40.200000000000003</v>
      </c>
    </row>
    <row r="104" spans="2:5" s="27" customFormat="1" ht="22.5">
      <c r="B104" s="6" t="s">
        <v>2</v>
      </c>
      <c r="C104" s="4">
        <v>1277060</v>
      </c>
      <c r="D104" s="4">
        <v>240</v>
      </c>
      <c r="E104" s="3">
        <v>40.200000000000003</v>
      </c>
    </row>
    <row r="105" spans="2:5" s="27" customFormat="1" ht="12">
      <c r="B105" s="6" t="s">
        <v>18</v>
      </c>
      <c r="C105" s="4">
        <v>1277060</v>
      </c>
      <c r="D105" s="4">
        <v>800</v>
      </c>
      <c r="E105" s="3">
        <f>E106</f>
        <v>6.1</v>
      </c>
    </row>
    <row r="106" spans="2:5" s="27" customFormat="1" ht="22.5">
      <c r="B106" s="6" t="s">
        <v>46</v>
      </c>
      <c r="C106" s="4">
        <v>1277060</v>
      </c>
      <c r="D106" s="4">
        <v>810</v>
      </c>
      <c r="E106" s="3">
        <v>6.1</v>
      </c>
    </row>
    <row r="107" spans="2:5" s="27" customFormat="1" ht="33.75">
      <c r="B107" s="9" t="s">
        <v>72</v>
      </c>
      <c r="C107" s="8">
        <v>1300000</v>
      </c>
      <c r="D107" s="4" t="s">
        <v>22</v>
      </c>
      <c r="E107" s="3">
        <f>E108+E118</f>
        <v>294.2</v>
      </c>
    </row>
    <row r="108" spans="2:5" s="27" customFormat="1" ht="12">
      <c r="B108" s="9" t="s">
        <v>71</v>
      </c>
      <c r="C108" s="8">
        <v>1310000</v>
      </c>
      <c r="D108" s="4"/>
      <c r="E108" s="3">
        <f>E109+E112+E115</f>
        <v>264.2</v>
      </c>
    </row>
    <row r="109" spans="2:5" s="27" customFormat="1" ht="45">
      <c r="B109" s="6" t="s">
        <v>70</v>
      </c>
      <c r="C109" s="8">
        <v>1315412</v>
      </c>
      <c r="D109" s="4"/>
      <c r="E109" s="3">
        <f>E110</f>
        <v>20.399999999999999</v>
      </c>
    </row>
    <row r="110" spans="2:5" s="27" customFormat="1" ht="12">
      <c r="B110" s="6" t="s">
        <v>3</v>
      </c>
      <c r="C110" s="8">
        <v>1315412</v>
      </c>
      <c r="D110" s="4">
        <v>200</v>
      </c>
      <c r="E110" s="3">
        <f>E111</f>
        <v>20.399999999999999</v>
      </c>
    </row>
    <row r="111" spans="2:5" s="27" customFormat="1" ht="22.5">
      <c r="B111" s="6" t="s">
        <v>2</v>
      </c>
      <c r="C111" s="8">
        <v>1315412</v>
      </c>
      <c r="D111" s="4">
        <v>240</v>
      </c>
      <c r="E111" s="3">
        <v>20.399999999999999</v>
      </c>
    </row>
    <row r="112" spans="2:5" s="27" customFormat="1" ht="22.5">
      <c r="B112" s="9" t="s">
        <v>69</v>
      </c>
      <c r="C112" s="8">
        <v>1315931</v>
      </c>
      <c r="D112" s="4"/>
      <c r="E112" s="3">
        <f>E113</f>
        <v>235</v>
      </c>
    </row>
    <row r="113" spans="2:6" s="27" customFormat="1" ht="12">
      <c r="B113" s="6" t="s">
        <v>3</v>
      </c>
      <c r="C113" s="8">
        <v>1315931</v>
      </c>
      <c r="D113" s="4">
        <v>200</v>
      </c>
      <c r="E113" s="3">
        <f>E114</f>
        <v>235</v>
      </c>
    </row>
    <row r="114" spans="2:6" s="27" customFormat="1" ht="22.5">
      <c r="B114" s="6" t="s">
        <v>2</v>
      </c>
      <c r="C114" s="8">
        <v>1315931</v>
      </c>
      <c r="D114" s="4">
        <v>240</v>
      </c>
      <c r="E114" s="3">
        <v>235</v>
      </c>
    </row>
    <row r="115" spans="2:6" s="27" customFormat="1" ht="12">
      <c r="B115" s="7" t="s">
        <v>14</v>
      </c>
      <c r="C115" s="8">
        <v>1317060</v>
      </c>
      <c r="D115" s="4"/>
      <c r="E115" s="3">
        <f>E116</f>
        <v>8.8000000000000007</v>
      </c>
    </row>
    <row r="116" spans="2:6" s="27" customFormat="1" ht="12">
      <c r="B116" s="6" t="s">
        <v>3</v>
      </c>
      <c r="C116" s="8">
        <v>1317060</v>
      </c>
      <c r="D116" s="4">
        <v>200</v>
      </c>
      <c r="E116" s="3">
        <f>E117</f>
        <v>8.8000000000000007</v>
      </c>
    </row>
    <row r="117" spans="2:6" s="27" customFormat="1" ht="22.5">
      <c r="B117" s="6" t="s">
        <v>2</v>
      </c>
      <c r="C117" s="8">
        <v>1317060</v>
      </c>
      <c r="D117" s="4">
        <v>240</v>
      </c>
      <c r="E117" s="3">
        <v>8.8000000000000007</v>
      </c>
    </row>
    <row r="118" spans="2:6" s="27" customFormat="1" ht="22.5">
      <c r="B118" s="9" t="s">
        <v>68</v>
      </c>
      <c r="C118" s="8">
        <v>1320000</v>
      </c>
      <c r="D118" s="4"/>
      <c r="E118" s="3">
        <f>E119+E122</f>
        <v>30</v>
      </c>
    </row>
    <row r="119" spans="2:6" s="27" customFormat="1" ht="22.5">
      <c r="B119" s="9" t="s">
        <v>67</v>
      </c>
      <c r="C119" s="8">
        <v>1322103</v>
      </c>
      <c r="D119" s="4"/>
      <c r="E119" s="3">
        <f>E120</f>
        <v>15</v>
      </c>
    </row>
    <row r="120" spans="2:6" s="27" customFormat="1" ht="12">
      <c r="B120" s="6" t="s">
        <v>3</v>
      </c>
      <c r="C120" s="8">
        <v>1322103</v>
      </c>
      <c r="D120" s="4">
        <v>200</v>
      </c>
      <c r="E120" s="3">
        <f>E121</f>
        <v>15</v>
      </c>
    </row>
    <row r="121" spans="2:6" s="27" customFormat="1" ht="22.5">
      <c r="B121" s="6" t="s">
        <v>2</v>
      </c>
      <c r="C121" s="8">
        <v>1322103</v>
      </c>
      <c r="D121" s="4">
        <v>240</v>
      </c>
      <c r="E121" s="3">
        <v>15</v>
      </c>
    </row>
    <row r="122" spans="2:6">
      <c r="B122" s="6" t="s">
        <v>66</v>
      </c>
      <c r="C122" s="8" t="s">
        <v>65</v>
      </c>
      <c r="D122" s="4"/>
      <c r="E122" s="3">
        <f>E123</f>
        <v>15</v>
      </c>
    </row>
    <row r="123" spans="2:6">
      <c r="B123" s="6" t="s">
        <v>3</v>
      </c>
      <c r="C123" s="8" t="s">
        <v>65</v>
      </c>
      <c r="D123" s="4">
        <v>200</v>
      </c>
      <c r="E123" s="3">
        <f>E124</f>
        <v>15</v>
      </c>
    </row>
    <row r="124" spans="2:6" ht="22.5">
      <c r="B124" s="6" t="s">
        <v>2</v>
      </c>
      <c r="C124" s="5" t="s">
        <v>65</v>
      </c>
      <c r="D124" s="4">
        <v>240</v>
      </c>
      <c r="E124" s="3">
        <v>15</v>
      </c>
      <c r="F124" s="29"/>
    </row>
    <row r="125" spans="2:6" s="27" customFormat="1" ht="33.75">
      <c r="B125" s="10" t="s">
        <v>64</v>
      </c>
      <c r="C125" s="8">
        <v>1400000</v>
      </c>
      <c r="D125" s="4" t="s">
        <v>22</v>
      </c>
      <c r="E125" s="3">
        <f>E126</f>
        <v>58.199999999999996</v>
      </c>
    </row>
    <row r="126" spans="2:6" s="27" customFormat="1" ht="22.5">
      <c r="B126" s="9" t="s">
        <v>63</v>
      </c>
      <c r="C126" s="8">
        <v>1410000</v>
      </c>
      <c r="D126" s="4"/>
      <c r="E126" s="3">
        <f>E127+E134</f>
        <v>58.199999999999996</v>
      </c>
    </row>
    <row r="127" spans="2:6" s="27" customFormat="1" ht="33.75">
      <c r="B127" s="10" t="s">
        <v>62</v>
      </c>
      <c r="C127" s="8">
        <v>1412108</v>
      </c>
      <c r="D127" s="4" t="s">
        <v>22</v>
      </c>
      <c r="E127" s="3">
        <f>E128+E130+E132</f>
        <v>50.9</v>
      </c>
    </row>
    <row r="128" spans="2:6" s="27" customFormat="1" ht="12">
      <c r="B128" s="6" t="s">
        <v>18</v>
      </c>
      <c r="C128" s="8">
        <v>1412108</v>
      </c>
      <c r="D128" s="4" t="s">
        <v>61</v>
      </c>
      <c r="E128" s="3">
        <f>E129</f>
        <v>0</v>
      </c>
    </row>
    <row r="129" spans="2:5" s="27" customFormat="1" ht="12">
      <c r="B129" s="6" t="s">
        <v>60</v>
      </c>
      <c r="C129" s="8">
        <v>1412108</v>
      </c>
      <c r="D129" s="4" t="s">
        <v>59</v>
      </c>
      <c r="E129" s="3">
        <v>0</v>
      </c>
    </row>
    <row r="130" spans="2:5" s="27" customFormat="1" ht="12">
      <c r="B130" s="6" t="s">
        <v>3</v>
      </c>
      <c r="C130" s="8">
        <v>1412108</v>
      </c>
      <c r="D130" s="4">
        <v>200</v>
      </c>
      <c r="E130" s="3">
        <f>E131</f>
        <v>49.9</v>
      </c>
    </row>
    <row r="131" spans="2:5" s="27" customFormat="1" ht="22.5">
      <c r="B131" s="6" t="s">
        <v>2</v>
      </c>
      <c r="C131" s="8">
        <v>1412108</v>
      </c>
      <c r="D131" s="4">
        <v>240</v>
      </c>
      <c r="E131" s="3">
        <v>49.9</v>
      </c>
    </row>
    <row r="132" spans="2:5" s="27" customFormat="1" ht="12">
      <c r="B132" s="6" t="s">
        <v>34</v>
      </c>
      <c r="C132" s="8">
        <v>1412108</v>
      </c>
      <c r="D132" s="4">
        <v>300</v>
      </c>
      <c r="E132" s="3">
        <f>E133</f>
        <v>1</v>
      </c>
    </row>
    <row r="133" spans="2:5" s="27" customFormat="1" ht="12">
      <c r="B133" s="6" t="s">
        <v>58</v>
      </c>
      <c r="C133" s="8">
        <v>1412108</v>
      </c>
      <c r="D133" s="4">
        <v>360</v>
      </c>
      <c r="E133" s="3">
        <v>1</v>
      </c>
    </row>
    <row r="134" spans="2:5">
      <c r="B134" s="9" t="s">
        <v>57</v>
      </c>
      <c r="C134" s="8" t="s">
        <v>56</v>
      </c>
      <c r="D134" s="4"/>
      <c r="E134" s="3">
        <f>E135</f>
        <v>7.3</v>
      </c>
    </row>
    <row r="135" spans="2:5">
      <c r="B135" s="13" t="s">
        <v>27</v>
      </c>
      <c r="C135" s="15" t="s">
        <v>55</v>
      </c>
      <c r="D135" s="4">
        <v>540</v>
      </c>
      <c r="E135" s="3">
        <v>7.3</v>
      </c>
    </row>
    <row r="136" spans="2:5" s="27" customFormat="1" ht="22.5" hidden="1">
      <c r="B136" s="10" t="s">
        <v>54</v>
      </c>
      <c r="C136" s="8">
        <v>1500000</v>
      </c>
      <c r="D136" s="4"/>
      <c r="E136" s="3">
        <f>E137</f>
        <v>0</v>
      </c>
    </row>
    <row r="137" spans="2:5" s="27" customFormat="1" ht="12" hidden="1">
      <c r="B137" s="9" t="s">
        <v>53</v>
      </c>
      <c r="C137" s="8">
        <v>1510000</v>
      </c>
      <c r="D137" s="4" t="s">
        <v>22</v>
      </c>
      <c r="E137" s="3">
        <f>E138</f>
        <v>0</v>
      </c>
    </row>
    <row r="138" spans="2:5" s="27" customFormat="1" ht="12" hidden="1">
      <c r="B138" s="9" t="s">
        <v>52</v>
      </c>
      <c r="C138" s="8">
        <v>1512126</v>
      </c>
      <c r="D138" s="4"/>
      <c r="E138" s="3">
        <f>E139</f>
        <v>0</v>
      </c>
    </row>
    <row r="139" spans="2:5" s="27" customFormat="1" ht="12" hidden="1">
      <c r="B139" s="6" t="s">
        <v>3</v>
      </c>
      <c r="C139" s="8">
        <v>1512126</v>
      </c>
      <c r="D139" s="4">
        <v>200</v>
      </c>
      <c r="E139" s="3">
        <f>E140</f>
        <v>0</v>
      </c>
    </row>
    <row r="140" spans="2:5" s="27" customFormat="1" ht="22.5" hidden="1">
      <c r="B140" s="6" t="s">
        <v>2</v>
      </c>
      <c r="C140" s="8">
        <v>1512126</v>
      </c>
      <c r="D140" s="4">
        <v>240</v>
      </c>
      <c r="E140" s="3">
        <v>0</v>
      </c>
    </row>
    <row r="141" spans="2:5" s="27" customFormat="1" ht="22.5">
      <c r="B141" s="9" t="s">
        <v>51</v>
      </c>
      <c r="C141" s="8">
        <v>1700000</v>
      </c>
      <c r="D141" s="4" t="s">
        <v>22</v>
      </c>
      <c r="E141" s="3">
        <f>E142</f>
        <v>929.7</v>
      </c>
    </row>
    <row r="142" spans="2:5" s="27" customFormat="1" ht="22.5">
      <c r="B142" s="9" t="s">
        <v>50</v>
      </c>
      <c r="C142" s="8">
        <v>1710000</v>
      </c>
      <c r="D142" s="14"/>
      <c r="E142" s="3">
        <f>E143</f>
        <v>929.7</v>
      </c>
    </row>
    <row r="143" spans="2:5" s="27" customFormat="1">
      <c r="B143" s="9" t="s">
        <v>49</v>
      </c>
      <c r="C143" s="8">
        <v>1712128</v>
      </c>
      <c r="D143" s="14"/>
      <c r="E143" s="3">
        <f>E144</f>
        <v>929.7</v>
      </c>
    </row>
    <row r="144" spans="2:5" s="27" customFormat="1" ht="12">
      <c r="B144" s="6" t="s">
        <v>3</v>
      </c>
      <c r="C144" s="8">
        <v>1712128</v>
      </c>
      <c r="D144" s="4" t="s">
        <v>13</v>
      </c>
      <c r="E144" s="3">
        <f>E145</f>
        <v>929.7</v>
      </c>
    </row>
    <row r="145" spans="2:7" s="27" customFormat="1" ht="22.5">
      <c r="B145" s="6" t="s">
        <v>2</v>
      </c>
      <c r="C145" s="8">
        <v>1712128</v>
      </c>
      <c r="D145" s="4" t="s">
        <v>11</v>
      </c>
      <c r="E145" s="3">
        <v>929.7</v>
      </c>
    </row>
    <row r="146" spans="2:7" s="27" customFormat="1" ht="22.5">
      <c r="B146" s="9" t="s">
        <v>48</v>
      </c>
      <c r="C146" s="8">
        <v>1800000</v>
      </c>
      <c r="D146" s="4"/>
      <c r="E146" s="3">
        <f>E147+E154</f>
        <v>11976.1</v>
      </c>
    </row>
    <row r="147" spans="2:7" s="27" customFormat="1" ht="12">
      <c r="B147" s="6" t="s">
        <v>47</v>
      </c>
      <c r="C147" s="8">
        <v>1820000</v>
      </c>
      <c r="D147" s="4"/>
      <c r="E147" s="3">
        <f>E148+E151</f>
        <v>6481.1</v>
      </c>
      <c r="F147" s="28"/>
    </row>
    <row r="148" spans="2:7" s="27" customFormat="1" ht="33.75">
      <c r="B148" s="6" t="s">
        <v>44</v>
      </c>
      <c r="C148" s="8">
        <v>1822129</v>
      </c>
      <c r="D148" s="4"/>
      <c r="E148" s="3">
        <f>E149</f>
        <v>997.6</v>
      </c>
    </row>
    <row r="149" spans="2:7" s="27" customFormat="1" ht="12">
      <c r="B149" s="6" t="s">
        <v>18</v>
      </c>
      <c r="C149" s="8">
        <v>1822129</v>
      </c>
      <c r="D149" s="4">
        <v>800</v>
      </c>
      <c r="E149" s="3">
        <f>E150</f>
        <v>997.6</v>
      </c>
    </row>
    <row r="150" spans="2:7" s="27" customFormat="1" ht="22.5">
      <c r="B150" s="6" t="s">
        <v>46</v>
      </c>
      <c r="C150" s="8">
        <v>1822129</v>
      </c>
      <c r="D150" s="4">
        <v>810</v>
      </c>
      <c r="E150" s="3">
        <v>997.6</v>
      </c>
    </row>
    <row r="151" spans="2:7" s="27" customFormat="1" ht="22.5">
      <c r="B151" s="6" t="s">
        <v>111</v>
      </c>
      <c r="C151" s="8">
        <v>1826707</v>
      </c>
      <c r="D151" s="4"/>
      <c r="E151" s="3">
        <f>E152</f>
        <v>5483.5</v>
      </c>
    </row>
    <row r="152" spans="2:7" s="27" customFormat="1" ht="12">
      <c r="B152" s="6" t="s">
        <v>18</v>
      </c>
      <c r="C152" s="8">
        <v>1826707</v>
      </c>
      <c r="D152" s="4">
        <v>800</v>
      </c>
      <c r="E152" s="3">
        <f>E153</f>
        <v>5483.5</v>
      </c>
    </row>
    <row r="153" spans="2:7" s="27" customFormat="1" ht="22.5">
      <c r="B153" s="6" t="s">
        <v>46</v>
      </c>
      <c r="C153" s="8">
        <v>1826707</v>
      </c>
      <c r="D153" s="4">
        <v>810</v>
      </c>
      <c r="E153" s="3">
        <v>5483.5</v>
      </c>
    </row>
    <row r="154" spans="2:7" s="27" customFormat="1" ht="12">
      <c r="B154" s="9" t="s">
        <v>45</v>
      </c>
      <c r="C154" s="8">
        <v>1860000</v>
      </c>
      <c r="D154" s="4"/>
      <c r="E154" s="3">
        <f>E155+E158</f>
        <v>5495</v>
      </c>
      <c r="G154" s="28"/>
    </row>
    <row r="155" spans="2:7" s="27" customFormat="1" ht="33.75">
      <c r="B155" s="7" t="s">
        <v>44</v>
      </c>
      <c r="C155" s="8">
        <v>1862108</v>
      </c>
      <c r="D155" s="4"/>
      <c r="E155" s="3">
        <f>E156</f>
        <v>5484.9</v>
      </c>
    </row>
    <row r="156" spans="2:7" s="27" customFormat="1" ht="12">
      <c r="B156" s="6" t="s">
        <v>3</v>
      </c>
      <c r="C156" s="8">
        <v>1862108</v>
      </c>
      <c r="D156" s="4" t="s">
        <v>13</v>
      </c>
      <c r="E156" s="3">
        <f>E157</f>
        <v>5484.9</v>
      </c>
    </row>
    <row r="157" spans="2:7" s="27" customFormat="1" ht="22.5">
      <c r="B157" s="6" t="s">
        <v>2</v>
      </c>
      <c r="C157" s="8">
        <v>1862108</v>
      </c>
      <c r="D157" s="4" t="s">
        <v>11</v>
      </c>
      <c r="E157" s="3">
        <v>5484.9</v>
      </c>
    </row>
    <row r="158" spans="2:7" s="27" customFormat="1" ht="33.75">
      <c r="B158" s="9" t="s">
        <v>44</v>
      </c>
      <c r="C158" s="8">
        <v>1867080</v>
      </c>
      <c r="D158" s="4"/>
      <c r="E158" s="3">
        <f>E159</f>
        <v>10.1</v>
      </c>
    </row>
    <row r="159" spans="2:7" s="27" customFormat="1" ht="12">
      <c r="B159" s="9" t="s">
        <v>29</v>
      </c>
      <c r="C159" s="8">
        <v>1867080</v>
      </c>
      <c r="D159" s="4">
        <v>500</v>
      </c>
      <c r="E159" s="3">
        <f>E160</f>
        <v>10.1</v>
      </c>
    </row>
    <row r="160" spans="2:7" s="27" customFormat="1" ht="12">
      <c r="B160" s="13" t="s">
        <v>27</v>
      </c>
      <c r="C160" s="8">
        <v>1867080</v>
      </c>
      <c r="D160" s="4">
        <v>540</v>
      </c>
      <c r="E160" s="3">
        <v>10.1</v>
      </c>
    </row>
    <row r="161" spans="2:6" s="27" customFormat="1" ht="22.5">
      <c r="B161" s="9" t="s">
        <v>43</v>
      </c>
      <c r="C161" s="8">
        <v>2200000</v>
      </c>
      <c r="D161" s="4"/>
      <c r="E161" s="3">
        <f>E162</f>
        <v>128.80000000000001</v>
      </c>
    </row>
    <row r="162" spans="2:6" s="27" customFormat="1" ht="12">
      <c r="B162" s="9" t="s">
        <v>29</v>
      </c>
      <c r="C162" s="8">
        <v>2207080</v>
      </c>
      <c r="D162" s="4"/>
      <c r="E162" s="3">
        <f>E163</f>
        <v>128.80000000000001</v>
      </c>
    </row>
    <row r="163" spans="2:6" s="27" customFormat="1" ht="12">
      <c r="B163" s="9" t="s">
        <v>28</v>
      </c>
      <c r="C163" s="8">
        <v>2207080</v>
      </c>
      <c r="D163" s="4">
        <v>500</v>
      </c>
      <c r="E163" s="3">
        <f>E164</f>
        <v>128.80000000000001</v>
      </c>
    </row>
    <row r="164" spans="2:6" s="27" customFormat="1" ht="12">
      <c r="B164" s="7" t="s">
        <v>27</v>
      </c>
      <c r="C164" s="8">
        <v>2207080</v>
      </c>
      <c r="D164" s="4">
        <v>540</v>
      </c>
      <c r="E164" s="3">
        <v>128.80000000000001</v>
      </c>
    </row>
    <row r="165" spans="2:6" s="27" customFormat="1" ht="33.75">
      <c r="B165" s="9" t="s">
        <v>42</v>
      </c>
      <c r="C165" s="8">
        <v>2300000</v>
      </c>
      <c r="D165" s="4" t="s">
        <v>22</v>
      </c>
      <c r="E165" s="3">
        <f>E166+E170</f>
        <v>0</v>
      </c>
    </row>
    <row r="166" spans="2:6" s="27" customFormat="1" ht="12">
      <c r="B166" s="13" t="s">
        <v>41</v>
      </c>
      <c r="C166" s="5">
        <v>2310000</v>
      </c>
      <c r="D166" s="4"/>
      <c r="E166" s="3">
        <f>E167</f>
        <v>0</v>
      </c>
    </row>
    <row r="167" spans="2:6" s="27" customFormat="1" ht="12">
      <c r="B167" s="13" t="s">
        <v>40</v>
      </c>
      <c r="C167" s="8">
        <v>2312133</v>
      </c>
      <c r="D167" s="4"/>
      <c r="E167" s="3">
        <f>E168</f>
        <v>0</v>
      </c>
    </row>
    <row r="168" spans="2:6" s="27" customFormat="1" ht="12">
      <c r="B168" s="6" t="s">
        <v>3</v>
      </c>
      <c r="C168" s="8">
        <v>2312133</v>
      </c>
      <c r="D168" s="4">
        <v>200</v>
      </c>
      <c r="E168" s="3">
        <f>E169</f>
        <v>0</v>
      </c>
    </row>
    <row r="169" spans="2:6" s="27" customFormat="1" ht="22.5">
      <c r="B169" s="6" t="s">
        <v>2</v>
      </c>
      <c r="C169" s="8">
        <v>2312133</v>
      </c>
      <c r="D169" s="4">
        <v>240</v>
      </c>
      <c r="E169" s="3">
        <v>0</v>
      </c>
      <c r="F169" s="28"/>
    </row>
    <row r="170" spans="2:6" s="27" customFormat="1" ht="12">
      <c r="B170" s="9" t="s">
        <v>39</v>
      </c>
      <c r="C170" s="8">
        <v>2320000</v>
      </c>
      <c r="D170" s="4"/>
      <c r="E170" s="3">
        <f>E171</f>
        <v>0</v>
      </c>
    </row>
    <row r="171" spans="2:6" s="27" customFormat="1" ht="22.5">
      <c r="B171" s="9" t="s">
        <v>38</v>
      </c>
      <c r="C171" s="8">
        <v>2322134</v>
      </c>
      <c r="D171" s="4"/>
      <c r="E171" s="3">
        <f>E172</f>
        <v>0</v>
      </c>
    </row>
    <row r="172" spans="2:6" s="27" customFormat="1" ht="12">
      <c r="B172" s="6" t="s">
        <v>3</v>
      </c>
      <c r="C172" s="8">
        <v>2322134</v>
      </c>
      <c r="D172" s="4">
        <v>200</v>
      </c>
      <c r="E172" s="3">
        <f>E173</f>
        <v>0</v>
      </c>
    </row>
    <row r="173" spans="2:6" s="27" customFormat="1" ht="22.5">
      <c r="B173" s="6" t="s">
        <v>2</v>
      </c>
      <c r="C173" s="12">
        <v>2322134</v>
      </c>
      <c r="D173" s="4">
        <v>240</v>
      </c>
      <c r="E173" s="3">
        <v>0</v>
      </c>
    </row>
    <row r="174" spans="2:6" s="27" customFormat="1" ht="22.5">
      <c r="B174" s="10" t="s">
        <v>37</v>
      </c>
      <c r="C174" s="8">
        <v>2500000</v>
      </c>
      <c r="D174" s="4" t="s">
        <v>22</v>
      </c>
      <c r="E174" s="3">
        <f>E175+E201</f>
        <v>42138.2</v>
      </c>
    </row>
    <row r="175" spans="2:6" s="27" customFormat="1" ht="22.5">
      <c r="B175" s="9" t="s">
        <v>36</v>
      </c>
      <c r="C175" s="8">
        <v>2510000</v>
      </c>
      <c r="D175" s="4"/>
      <c r="E175" s="3">
        <f>E176+E183+E188+E191+E194</f>
        <v>42138.2</v>
      </c>
    </row>
    <row r="176" spans="2:6" s="27" customFormat="1" ht="12">
      <c r="B176" s="10" t="s">
        <v>21</v>
      </c>
      <c r="C176" s="8">
        <v>2510059</v>
      </c>
      <c r="D176" s="4"/>
      <c r="E176" s="3">
        <f>E177+E179+E181</f>
        <v>13692</v>
      </c>
    </row>
    <row r="177" spans="2:5" s="27" customFormat="1" ht="33.75">
      <c r="B177" s="6" t="s">
        <v>5</v>
      </c>
      <c r="C177" s="8">
        <v>2510059</v>
      </c>
      <c r="D177" s="4" t="s">
        <v>20</v>
      </c>
      <c r="E177" s="3">
        <f>E178</f>
        <v>10867.9</v>
      </c>
    </row>
    <row r="178" spans="2:5" s="27" customFormat="1" ht="12">
      <c r="B178" s="6" t="s">
        <v>19</v>
      </c>
      <c r="C178" s="8">
        <v>2510059</v>
      </c>
      <c r="D178" s="4">
        <v>110</v>
      </c>
      <c r="E178" s="3">
        <v>10867.9</v>
      </c>
    </row>
    <row r="179" spans="2:5" s="27" customFormat="1" ht="12">
      <c r="B179" s="6" t="s">
        <v>3</v>
      </c>
      <c r="C179" s="8">
        <v>2510059</v>
      </c>
      <c r="D179" s="4">
        <v>200</v>
      </c>
      <c r="E179" s="3">
        <f>E180</f>
        <v>2153.5</v>
      </c>
    </row>
    <row r="180" spans="2:5" s="27" customFormat="1" ht="22.5">
      <c r="B180" s="6" t="s">
        <v>2</v>
      </c>
      <c r="C180" s="8">
        <v>2510059</v>
      </c>
      <c r="D180" s="4">
        <v>240</v>
      </c>
      <c r="E180" s="3">
        <v>2153.5</v>
      </c>
    </row>
    <row r="181" spans="2:5" s="27" customFormat="1" ht="12">
      <c r="B181" s="6" t="s">
        <v>18</v>
      </c>
      <c r="C181" s="8">
        <v>2510059</v>
      </c>
      <c r="D181" s="4">
        <v>800</v>
      </c>
      <c r="E181" s="3">
        <f>E182</f>
        <v>670.6</v>
      </c>
    </row>
    <row r="182" spans="2:5" s="27" customFormat="1" ht="12">
      <c r="B182" s="6" t="s">
        <v>17</v>
      </c>
      <c r="C182" s="8">
        <v>2510059</v>
      </c>
      <c r="D182" s="4">
        <v>850</v>
      </c>
      <c r="E182" s="3">
        <v>670.6</v>
      </c>
    </row>
    <row r="183" spans="2:5" s="27" customFormat="1" ht="12">
      <c r="B183" s="11" t="s">
        <v>35</v>
      </c>
      <c r="C183" s="8">
        <v>2510240</v>
      </c>
      <c r="D183" s="4"/>
      <c r="E183" s="3">
        <f>E184+E186</f>
        <v>819.4</v>
      </c>
    </row>
    <row r="184" spans="2:5" s="27" customFormat="1" ht="12">
      <c r="B184" s="11" t="s">
        <v>34</v>
      </c>
      <c r="C184" s="8">
        <v>2510240</v>
      </c>
      <c r="D184" s="4">
        <v>300</v>
      </c>
      <c r="E184" s="3">
        <f>E185</f>
        <v>300</v>
      </c>
    </row>
    <row r="185" spans="2:5" s="27" customFormat="1" ht="22.5">
      <c r="B185" s="6" t="s">
        <v>33</v>
      </c>
      <c r="C185" s="8">
        <v>2510240</v>
      </c>
      <c r="D185" s="4">
        <v>320</v>
      </c>
      <c r="E185" s="3">
        <v>300</v>
      </c>
    </row>
    <row r="186" spans="2:5" ht="33.75">
      <c r="B186" s="10" t="s">
        <v>5</v>
      </c>
      <c r="C186" s="8" t="s">
        <v>32</v>
      </c>
      <c r="D186" s="4" t="s">
        <v>20</v>
      </c>
      <c r="E186" s="3">
        <f>E187</f>
        <v>519.4</v>
      </c>
    </row>
    <row r="187" spans="2:5">
      <c r="B187" s="6" t="s">
        <v>4</v>
      </c>
      <c r="C187" s="8" t="s">
        <v>32</v>
      </c>
      <c r="D187" s="4">
        <v>120</v>
      </c>
      <c r="E187" s="3">
        <v>519.4</v>
      </c>
    </row>
    <row r="188" spans="2:5" s="27" customFormat="1" ht="12">
      <c r="B188" s="10" t="s">
        <v>31</v>
      </c>
      <c r="C188" s="8">
        <v>2517040</v>
      </c>
      <c r="D188" s="4" t="s">
        <v>22</v>
      </c>
      <c r="E188" s="3">
        <f>E190</f>
        <v>1717.3</v>
      </c>
    </row>
    <row r="189" spans="2:5" ht="33.75">
      <c r="B189" s="10" t="s">
        <v>5</v>
      </c>
      <c r="C189" s="8">
        <v>2517040</v>
      </c>
      <c r="D189" s="4">
        <v>100</v>
      </c>
      <c r="E189" s="3">
        <f>E190</f>
        <v>1717.3</v>
      </c>
    </row>
    <row r="190" spans="2:5" ht="22.5">
      <c r="B190" s="6" t="s">
        <v>30</v>
      </c>
      <c r="C190" s="8">
        <v>2517040</v>
      </c>
      <c r="D190" s="4" t="s">
        <v>25</v>
      </c>
      <c r="E190" s="3">
        <v>1717.3</v>
      </c>
    </row>
    <row r="191" spans="2:5">
      <c r="B191" s="9" t="s">
        <v>29</v>
      </c>
      <c r="C191" s="8">
        <v>2517080</v>
      </c>
      <c r="D191" s="4"/>
      <c r="E191" s="3">
        <f>E192</f>
        <v>52.3</v>
      </c>
    </row>
    <row r="192" spans="2:5">
      <c r="B192" s="9" t="s">
        <v>28</v>
      </c>
      <c r="C192" s="8">
        <v>2517080</v>
      </c>
      <c r="D192" s="4">
        <v>500</v>
      </c>
      <c r="E192" s="3">
        <f>E193</f>
        <v>52.3</v>
      </c>
    </row>
    <row r="193" spans="2:5">
      <c r="B193" s="7" t="s">
        <v>27</v>
      </c>
      <c r="C193" s="8">
        <v>2517080</v>
      </c>
      <c r="D193" s="4">
        <v>540</v>
      </c>
      <c r="E193" s="3">
        <v>52.3</v>
      </c>
    </row>
    <row r="194" spans="2:5">
      <c r="B194" s="10" t="s">
        <v>26</v>
      </c>
      <c r="C194" s="8" t="s">
        <v>24</v>
      </c>
      <c r="D194" s="4" t="s">
        <v>22</v>
      </c>
      <c r="E194" s="3">
        <f>E195+E197+E199</f>
        <v>25857.200000000001</v>
      </c>
    </row>
    <row r="195" spans="2:5" ht="33.75">
      <c r="B195" s="6" t="s">
        <v>5</v>
      </c>
      <c r="C195" s="8" t="s">
        <v>24</v>
      </c>
      <c r="D195" s="4" t="s">
        <v>20</v>
      </c>
      <c r="E195" s="3">
        <f>E196</f>
        <v>25462.7</v>
      </c>
    </row>
    <row r="196" spans="2:5">
      <c r="B196" s="6" t="s">
        <v>4</v>
      </c>
      <c r="C196" s="8" t="s">
        <v>24</v>
      </c>
      <c r="D196" s="4" t="s">
        <v>25</v>
      </c>
      <c r="E196" s="3">
        <v>25462.7</v>
      </c>
    </row>
    <row r="197" spans="2:5">
      <c r="B197" s="6" t="s">
        <v>3</v>
      </c>
      <c r="C197" s="8" t="s">
        <v>24</v>
      </c>
      <c r="D197" s="4" t="s">
        <v>13</v>
      </c>
      <c r="E197" s="3">
        <f>E198</f>
        <v>130.80000000000001</v>
      </c>
    </row>
    <row r="198" spans="2:5" ht="22.5">
      <c r="B198" s="6" t="s">
        <v>2</v>
      </c>
      <c r="C198" s="8" t="s">
        <v>24</v>
      </c>
      <c r="D198" s="4" t="s">
        <v>11</v>
      </c>
      <c r="E198" s="3">
        <v>130.80000000000001</v>
      </c>
    </row>
    <row r="199" spans="2:5">
      <c r="B199" s="6" t="s">
        <v>18</v>
      </c>
      <c r="C199" s="8" t="s">
        <v>24</v>
      </c>
      <c r="D199" s="4">
        <v>800</v>
      </c>
      <c r="E199" s="3">
        <f>E200</f>
        <v>263.7</v>
      </c>
    </row>
    <row r="200" spans="2:5">
      <c r="B200" s="6" t="s">
        <v>17</v>
      </c>
      <c r="C200" s="8" t="s">
        <v>24</v>
      </c>
      <c r="D200" s="4">
        <v>850</v>
      </c>
      <c r="E200" s="3">
        <v>263.7</v>
      </c>
    </row>
    <row r="201" spans="2:5" ht="22.5" hidden="1">
      <c r="B201" s="10" t="s">
        <v>23</v>
      </c>
      <c r="C201" s="8">
        <v>2530000</v>
      </c>
      <c r="D201" s="4" t="s">
        <v>22</v>
      </c>
      <c r="E201" s="3">
        <f>E202</f>
        <v>0</v>
      </c>
    </row>
    <row r="202" spans="2:5" hidden="1">
      <c r="B202" s="10" t="s">
        <v>21</v>
      </c>
      <c r="C202" s="8">
        <v>2530059</v>
      </c>
      <c r="D202" s="4"/>
      <c r="E202" s="3">
        <f>E203+E205+E207</f>
        <v>0</v>
      </c>
    </row>
    <row r="203" spans="2:5" ht="33.75" hidden="1">
      <c r="B203" s="6" t="s">
        <v>5</v>
      </c>
      <c r="C203" s="8">
        <v>2530059</v>
      </c>
      <c r="D203" s="4" t="s">
        <v>20</v>
      </c>
      <c r="E203" s="3">
        <f>E204</f>
        <v>0</v>
      </c>
    </row>
    <row r="204" spans="2:5" hidden="1">
      <c r="B204" s="6" t="s">
        <v>19</v>
      </c>
      <c r="C204" s="8">
        <v>2530059</v>
      </c>
      <c r="D204" s="4">
        <v>110</v>
      </c>
      <c r="E204" s="3"/>
    </row>
    <row r="205" spans="2:5" hidden="1">
      <c r="B205" s="6" t="s">
        <v>3</v>
      </c>
      <c r="C205" s="8">
        <v>2530059</v>
      </c>
      <c r="D205" s="4">
        <v>200</v>
      </c>
      <c r="E205" s="3">
        <f>E206</f>
        <v>0</v>
      </c>
    </row>
    <row r="206" spans="2:5" ht="22.5" hidden="1">
      <c r="B206" s="6" t="s">
        <v>2</v>
      </c>
      <c r="C206" s="8">
        <v>2530059</v>
      </c>
      <c r="D206" s="4">
        <v>240</v>
      </c>
      <c r="E206" s="3"/>
    </row>
    <row r="207" spans="2:5" hidden="1">
      <c r="B207" s="6" t="s">
        <v>18</v>
      </c>
      <c r="C207" s="8">
        <v>2530059</v>
      </c>
      <c r="D207" s="4">
        <v>800</v>
      </c>
      <c r="E207" s="3">
        <f>E208</f>
        <v>0</v>
      </c>
    </row>
    <row r="208" spans="2:5" hidden="1">
      <c r="B208" s="6" t="s">
        <v>17</v>
      </c>
      <c r="C208" s="8">
        <v>2530059</v>
      </c>
      <c r="D208" s="4">
        <v>850</v>
      </c>
      <c r="E208" s="3"/>
    </row>
    <row r="209" spans="2:5" ht="22.5">
      <c r="B209" s="6" t="s">
        <v>16</v>
      </c>
      <c r="C209" s="8">
        <v>2800000</v>
      </c>
      <c r="D209" s="4"/>
      <c r="E209" s="3">
        <f>E210+E213</f>
        <v>552.20000000000005</v>
      </c>
    </row>
    <row r="210" spans="2:5" ht="22.5">
      <c r="B210" s="6" t="s">
        <v>15</v>
      </c>
      <c r="C210" s="8">
        <v>2805641</v>
      </c>
      <c r="D210" s="4"/>
      <c r="E210" s="3">
        <f>E211</f>
        <v>541.20000000000005</v>
      </c>
    </row>
    <row r="211" spans="2:5">
      <c r="B211" s="6" t="s">
        <v>3</v>
      </c>
      <c r="C211" s="8">
        <v>2805641</v>
      </c>
      <c r="D211" s="4" t="s">
        <v>13</v>
      </c>
      <c r="E211" s="3">
        <f>E212</f>
        <v>541.20000000000005</v>
      </c>
    </row>
    <row r="212" spans="2:5" ht="22.5">
      <c r="B212" s="6" t="s">
        <v>2</v>
      </c>
      <c r="C212" s="8">
        <v>2805641</v>
      </c>
      <c r="D212" s="4" t="s">
        <v>11</v>
      </c>
      <c r="E212" s="3">
        <v>541.20000000000005</v>
      </c>
    </row>
    <row r="213" spans="2:5">
      <c r="B213" s="6" t="s">
        <v>14</v>
      </c>
      <c r="C213" s="8" t="s">
        <v>12</v>
      </c>
      <c r="D213" s="4"/>
      <c r="E213" s="3">
        <f>E214</f>
        <v>11</v>
      </c>
    </row>
    <row r="214" spans="2:5">
      <c r="B214" s="6" t="s">
        <v>3</v>
      </c>
      <c r="C214" s="8" t="s">
        <v>12</v>
      </c>
      <c r="D214" s="4" t="s">
        <v>13</v>
      </c>
      <c r="E214" s="3">
        <f>E215</f>
        <v>11</v>
      </c>
    </row>
    <row r="215" spans="2:5" ht="22.5">
      <c r="B215" s="6" t="s">
        <v>2</v>
      </c>
      <c r="C215" s="5" t="s">
        <v>12</v>
      </c>
      <c r="D215" s="4" t="s">
        <v>11</v>
      </c>
      <c r="E215" s="3">
        <v>11</v>
      </c>
    </row>
    <row r="216" spans="2:5" ht="22.5">
      <c r="B216" s="9" t="s">
        <v>10</v>
      </c>
      <c r="C216" s="8">
        <v>3100000</v>
      </c>
      <c r="D216" s="4"/>
      <c r="E216" s="3">
        <f>E217+E220</f>
        <v>4128.2</v>
      </c>
    </row>
    <row r="217" spans="2:5" ht="22.5">
      <c r="B217" s="9" t="s">
        <v>9</v>
      </c>
      <c r="C217" s="8">
        <v>3102108</v>
      </c>
      <c r="D217" s="4"/>
      <c r="E217" s="3">
        <f>E218</f>
        <v>2228.1999999999998</v>
      </c>
    </row>
    <row r="218" spans="2:5">
      <c r="B218" s="6" t="s">
        <v>3</v>
      </c>
      <c r="C218" s="8">
        <v>3102108</v>
      </c>
      <c r="D218" s="4">
        <v>200</v>
      </c>
      <c r="E218" s="3">
        <f>E219</f>
        <v>2228.1999999999998</v>
      </c>
    </row>
    <row r="219" spans="2:5" ht="22.5">
      <c r="B219" s="6" t="s">
        <v>2</v>
      </c>
      <c r="C219" s="8">
        <v>3102108</v>
      </c>
      <c r="D219" s="4">
        <v>240</v>
      </c>
      <c r="E219" s="3">
        <v>2228.1999999999998</v>
      </c>
    </row>
    <row r="220" spans="2:5" ht="22.5">
      <c r="B220" s="9" t="s">
        <v>8</v>
      </c>
      <c r="C220" s="8">
        <v>3105607</v>
      </c>
      <c r="D220" s="4"/>
      <c r="E220" s="3">
        <f>E221</f>
        <v>1900</v>
      </c>
    </row>
    <row r="221" spans="2:5">
      <c r="B221" s="6" t="s">
        <v>3</v>
      </c>
      <c r="C221" s="8">
        <v>3105607</v>
      </c>
      <c r="D221" s="4">
        <v>200</v>
      </c>
      <c r="E221" s="3">
        <f>E222</f>
        <v>1900</v>
      </c>
    </row>
    <row r="222" spans="2:5" ht="22.5">
      <c r="B222" s="6" t="s">
        <v>2</v>
      </c>
      <c r="C222" s="4">
        <v>3105607</v>
      </c>
      <c r="D222" s="4">
        <v>240</v>
      </c>
      <c r="E222" s="3">
        <v>1900</v>
      </c>
    </row>
    <row r="223" spans="2:5">
      <c r="B223" s="6" t="s">
        <v>7</v>
      </c>
      <c r="C223" s="8">
        <v>5000000</v>
      </c>
      <c r="E223" s="3">
        <f>E224</f>
        <v>1600</v>
      </c>
    </row>
    <row r="224" spans="2:5" ht="22.5">
      <c r="B224" s="7" t="s">
        <v>6</v>
      </c>
      <c r="C224" s="5" t="s">
        <v>1</v>
      </c>
      <c r="D224" s="4"/>
      <c r="E224" s="3">
        <f>E225+E227</f>
        <v>1600</v>
      </c>
    </row>
    <row r="225" spans="2:5" ht="33.75">
      <c r="B225" s="6" t="s">
        <v>5</v>
      </c>
      <c r="C225" s="5" t="s">
        <v>1</v>
      </c>
      <c r="D225" s="4">
        <v>100</v>
      </c>
      <c r="E225" s="3">
        <f>E226</f>
        <v>1585.7</v>
      </c>
    </row>
    <row r="226" spans="2:5">
      <c r="B226" s="6" t="s">
        <v>4</v>
      </c>
      <c r="C226" s="5" t="s">
        <v>1</v>
      </c>
      <c r="D226" s="4">
        <v>120</v>
      </c>
      <c r="E226" s="3">
        <v>1585.7</v>
      </c>
    </row>
    <row r="227" spans="2:5">
      <c r="B227" s="6" t="s">
        <v>3</v>
      </c>
      <c r="C227" s="5" t="s">
        <v>1</v>
      </c>
      <c r="D227" s="4">
        <v>200</v>
      </c>
      <c r="E227" s="3">
        <f>E228</f>
        <v>14.3</v>
      </c>
    </row>
    <row r="228" spans="2:5" ht="22.5">
      <c r="B228" s="6" t="s">
        <v>2</v>
      </c>
      <c r="C228" s="5" t="s">
        <v>1</v>
      </c>
      <c r="D228" s="4">
        <v>240</v>
      </c>
      <c r="E228" s="3">
        <v>14.3</v>
      </c>
    </row>
    <row r="229" spans="2:5">
      <c r="B229" s="2" t="s">
        <v>0</v>
      </c>
      <c r="C229" s="2"/>
      <c r="D229" s="2"/>
      <c r="E229" s="1">
        <f>E14+E28+E56+E65+E79+E107+E125+E141+E146+E161+E165+E174+E209+E216+E223</f>
        <v>149938</v>
      </c>
    </row>
    <row r="231" spans="2:5">
      <c r="E231" s="29"/>
    </row>
  </sheetData>
  <autoFilter ref="A13:G229">
    <filterColumn colId="2"/>
  </autoFilter>
  <mergeCells count="1">
    <mergeCell ref="B10:E10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муниципальные программы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Вероника</cp:lastModifiedBy>
  <cp:lastPrinted>2015-02-26T11:27:40Z</cp:lastPrinted>
  <dcterms:created xsi:type="dcterms:W3CDTF">2014-09-22T11:17:11Z</dcterms:created>
  <dcterms:modified xsi:type="dcterms:W3CDTF">2015-02-26T13:13:51Z</dcterms:modified>
</cp:coreProperties>
</file>