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5\ПРОЕКТ\"/>
    </mc:Choice>
  </mc:AlternateContent>
  <bookViews>
    <workbookView xWindow="-108" yWindow="-108" windowWidth="23256" windowHeight="12576" tabRatio="764"/>
  </bookViews>
  <sheets>
    <sheet name="приложение 1 доходы 2025" sheetId="4" r:id="rId1"/>
  </sheets>
  <definedNames>
    <definedName name="_xlnm._FilterDatabase" localSheetId="0" hidden="1">'приложение 1 доходы 2025'!$B$8:$F$91</definedName>
    <definedName name="_xlnm.Print_Area" localSheetId="0">'приложение 1 доходы 2025'!$A$1:$D$89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4" l="1"/>
  <c r="D45" i="4"/>
  <c r="D19" i="4" l="1"/>
  <c r="D12" i="4"/>
  <c r="D87" i="4" l="1"/>
  <c r="D86" i="4" s="1"/>
  <c r="D84" i="4"/>
  <c r="D82" i="4"/>
  <c r="D80" i="4"/>
  <c r="D77" i="4"/>
  <c r="D73" i="4"/>
  <c r="D67" i="4"/>
  <c r="D62" i="4"/>
  <c r="D57" i="4"/>
  <c r="D50" i="4"/>
  <c r="D46" i="4"/>
  <c r="D43" i="4"/>
  <c r="D37" i="4"/>
  <c r="D34" i="4"/>
  <c r="D31" i="4"/>
  <c r="D28" i="4"/>
  <c r="D26" i="4"/>
  <c r="D23" i="4"/>
  <c r="D18" i="4"/>
  <c r="D17" i="4" s="1"/>
  <c r="D11" i="4"/>
  <c r="D10" i="4" s="1"/>
  <c r="D61" i="4" l="1"/>
  <c r="D60" i="4" s="1"/>
  <c r="D25" i="4"/>
  <c r="D9" i="4" s="1"/>
  <c r="E57" i="4"/>
  <c r="F58" i="4"/>
  <c r="F15" i="4" l="1"/>
  <c r="E28" i="4" l="1"/>
  <c r="F48" i="4" l="1"/>
  <c r="F49" i="4"/>
  <c r="F47" i="4"/>
  <c r="F59" i="4"/>
  <c r="F57" i="4" s="1"/>
  <c r="F44" i="4"/>
  <c r="F39" i="4"/>
  <c r="F40" i="4"/>
  <c r="F41" i="4"/>
  <c r="F42" i="4"/>
  <c r="F38" i="4"/>
  <c r="F52" i="4"/>
  <c r="F53" i="4"/>
  <c r="F54" i="4"/>
  <c r="F55" i="4"/>
  <c r="F56" i="4"/>
  <c r="F51" i="4"/>
  <c r="F88" i="4"/>
  <c r="F87" i="4" s="1"/>
  <c r="F86" i="4" s="1"/>
  <c r="F85" i="4"/>
  <c r="F84" i="4" s="1"/>
  <c r="F83" i="4"/>
  <c r="F82" i="4" s="1"/>
  <c r="F81" i="4"/>
  <c r="F80" i="4" s="1"/>
  <c r="F79" i="4"/>
  <c r="F78" i="4"/>
  <c r="F75" i="4"/>
  <c r="F76" i="4"/>
  <c r="F74" i="4"/>
  <c r="F69" i="4"/>
  <c r="F70" i="4"/>
  <c r="F71" i="4"/>
  <c r="F72" i="4"/>
  <c r="F68" i="4"/>
  <c r="F64" i="4"/>
  <c r="F65" i="4"/>
  <c r="F66" i="4"/>
  <c r="F63" i="4"/>
  <c r="F62" i="4" s="1"/>
  <c r="F35" i="4"/>
  <c r="F34" i="4" s="1"/>
  <c r="F33" i="4"/>
  <c r="F32" i="4"/>
  <c r="F30" i="4"/>
  <c r="F29" i="4"/>
  <c r="F27" i="4"/>
  <c r="F26" i="4" s="1"/>
  <c r="F24" i="4"/>
  <c r="F23" i="4" s="1"/>
  <c r="F22" i="4"/>
  <c r="F21" i="4"/>
  <c r="F20" i="4"/>
  <c r="F19" i="4"/>
  <c r="F13" i="4"/>
  <c r="F14" i="4"/>
  <c r="F16" i="4"/>
  <c r="F12" i="4"/>
  <c r="E87" i="4"/>
  <c r="E86" i="4" s="1"/>
  <c r="E84" i="4"/>
  <c r="E82" i="4"/>
  <c r="E80" i="4"/>
  <c r="E77" i="4"/>
  <c r="E73" i="4"/>
  <c r="E67" i="4"/>
  <c r="E62" i="4"/>
  <c r="E50" i="4"/>
  <c r="E46" i="4"/>
  <c r="E43" i="4"/>
  <c r="E37" i="4"/>
  <c r="E34" i="4"/>
  <c r="E31" i="4"/>
  <c r="E26" i="4"/>
  <c r="E23" i="4"/>
  <c r="E18" i="4"/>
  <c r="E17" i="4" s="1"/>
  <c r="E11" i="4"/>
  <c r="E10" i="4" s="1"/>
  <c r="F31" i="4" l="1"/>
  <c r="F46" i="4"/>
  <c r="F37" i="4"/>
  <c r="F28" i="4"/>
  <c r="F50" i="4"/>
  <c r="F77" i="4"/>
  <c r="F18" i="4"/>
  <c r="F17" i="4" s="1"/>
  <c r="F73" i="4"/>
  <c r="F67" i="4"/>
  <c r="F11" i="4"/>
  <c r="F10" i="4" s="1"/>
  <c r="E25" i="4"/>
  <c r="E9" i="4" s="1"/>
  <c r="E61" i="4"/>
  <c r="E60" i="4" s="1"/>
  <c r="F45" i="4"/>
  <c r="F43" i="4" s="1"/>
  <c r="F25" i="4" l="1"/>
  <c r="F9" i="4" s="1"/>
  <c r="F61" i="4"/>
  <c r="F60" i="4" s="1"/>
  <c r="E89" i="4"/>
  <c r="F89" i="4" l="1"/>
  <c r="D89" i="4" l="1"/>
</calcChain>
</file>

<file path=xl/sharedStrings.xml><?xml version="1.0" encoding="utf-8"?>
<sst xmlns="http://schemas.openxmlformats.org/spreadsheetml/2006/main" count="172" uniqueCount="172">
  <si>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</si>
  <si>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</si>
  <si>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</si>
  <si>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</si>
  <si>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</si>
  <si>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</si>
  <si>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</si>
  <si>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</si>
  <si>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</si>
  <si>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</si>
  <si>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</si>
  <si>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</si>
  <si>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</si>
  <si>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</si>
  <si>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</si>
  <si>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</si>
  <si>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</si>
  <si>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</si>
  <si>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</si>
  <si>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</si>
  <si>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</si>
  <si>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</si>
  <si>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</si>
  <si>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</si>
  <si>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</si>
  <si>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</si>
  <si>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</si>
  <si>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</si>
  <si>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</si>
  <si>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</si>
  <si>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</si>
  <si>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</si>
  <si>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</si>
  <si>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</si>
  <si>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</si>
  <si>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</si>
  <si>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</si>
  <si>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</si>
  <si>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</si>
  <si>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</si>
  <si>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</si>
  <si>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</si>
  <si>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</si>
  <si>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</si>
  <si>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</si>
  <si>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</si>
  <si>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</si>
  <si>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</si>
  <si>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</si>
  <si>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</si>
  <si>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</si>
  <si>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</si>
  <si>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</si>
  <si>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</si>
  <si>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</si>
  <si>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</si>
  <si>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</si>
  <si>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</si>
  <si>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</si>
  <si>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</si>
  <si>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</si>
  <si>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</si>
  <si>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</si>
  <si>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</si>
  <si>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</si>
  <si>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</si>
  <si>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</si>
  <si>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</si>
  <si>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</si>
  <si>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</si>
  <si>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</si>
  <si>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</si>
  <si>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</si>
  <si>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</si>
  <si>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</si>
  <si>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</si>
  <si>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</si>
  <si>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</si>
  <si>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</si>
  <si>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</si>
  <si>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</si>
  <si>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</si>
  <si>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</si>
  <si>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</si>
  <si>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</si>
  <si>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</si>
  <si>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</si>
  <si>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</si>
  <si>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</si>
  <si>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</si>
  <si>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</si>
  <si>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</si>
  <si>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</si>
  <si>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</si>
  <si>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</si>
  <si>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</si>
  <si>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</si>
  <si>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</si>
  <si>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</si>
  <si>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</si>
  <si>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</si>
  <si>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</si>
  <si>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</si>
  <si>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</si>
  <si>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</si>
  <si>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</si>
  <si>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</si>
  <si>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</si>
  <si>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</si>
  <si>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</si>
  <si>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</si>
  <si>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</si>
  <si>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</si>
  <si>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</si>
  <si>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</si>
  <si>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</si>
  <si>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</si>
  <si>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</si>
  <si>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</si>
  <si>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</si>
  <si>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</si>
  <si>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</si>
  <si>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</si>
  <si>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</si>
  <si>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</si>
  <si>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</si>
  <si>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</si>
  <si>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</si>
  <si>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</si>
  <si>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</si>
  <si>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</si>
  <si>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</si>
  <si>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</si>
  <si>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</si>
  <si>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</si>
  <si>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</si>
  <si>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</si>
  <si>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</si>
  <si>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</si>
  <si>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</si>
  <si>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</si>
  <si>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</si>
  <si>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</si>
  <si>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</si>
  <si>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</si>
  <si>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</si>
  <si>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</si>
  <si>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</si>
  <si>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</si>
  <si>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</si>
  <si>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</si>
  <si>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</si>
  <si>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</si>
  <si>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</si>
  <si>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</si>
  <si>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</si>
  <si>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</si>
  <si>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</si>
  <si>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</si>
  <si>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</si>
  <si>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</si>
  <si>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</si>
  <si>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</si>
  <si>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</si>
  <si>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</si>
  <si>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</si>
  <si>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</si>
  <si>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</si>
  <si>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</si>
  <si>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от 00.12.2024 г.  № 00</t>
  </si>
  <si>
    <t>Доходы бюджета городского поселения Игрим на 2025 год</t>
  </si>
  <si>
    <t>План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</si>
</sst>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1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3" fontId="7" fillId="0" borderId="8" xfId="0" applyNumberFormat="1" applyFont="1" applyFill="1" applyBorder="1" applyAlignment="1">
      <alignment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1"/>
  <sheetViews>
    <sheetView tabSelected="1" topLeftCell="B79" zoomScaleNormal="100" workbookViewId="0">
      <selection activeCell="I14" sqref="I14"/>
    </sheetView>
  </sheetViews>
  <sheetFormatPr defaultColWidth="9.109375" defaultRowHeight="13.8" x14ac:dyDescent="0.25"/>
  <cols>
    <col min="1" max="1" width="4.88671875" style="14" hidden="1" customWidth="1"/>
    <col min="2" max="2" width="23.6640625" style="14" customWidth="1"/>
    <col min="3" max="3" width="59.33203125" style="3" customWidth="1"/>
    <col min="4" max="4" width="12" style="9" customWidth="1"/>
    <col min="5" max="6" width="12" style="9" hidden="1" customWidth="1"/>
    <col min="7" max="16384" width="9.109375" style="14"/>
  </cols>
  <sheetData>
    <row r="1" spans="2:6" x14ac:dyDescent="0.25">
      <c r="D1" s="4"/>
      <c r="E1" s="4"/>
      <c r="F1" s="4"/>
    </row>
    <row r="2" spans="2:6" ht="13.5" customHeight="1" x14ac:dyDescent="0.25">
      <c r="D2" s="4" t="s">
        <v>0</v>
      </c>
      <c r="E2" s="4"/>
    </row>
    <row r="3" spans="2:6" ht="12.75" customHeight="1" x14ac:dyDescent="0.25">
      <c r="D3" s="4" t="s">
        <v>74</v>
      </c>
      <c r="E3" s="4"/>
    </row>
    <row r="4" spans="2:6" ht="13.5" customHeight="1" x14ac:dyDescent="0.25">
      <c r="D4" s="4" t="s">
        <v>73</v>
      </c>
      <c r="E4" s="4"/>
    </row>
    <row r="5" spans="2:6" x14ac:dyDescent="0.25">
      <c r="D5" s="4" t="s">
        <v>169</v>
      </c>
      <c r="E5" s="4"/>
    </row>
    <row r="6" spans="2:6" ht="21" customHeight="1" x14ac:dyDescent="0.25">
      <c r="B6" s="30" t="s">
        <v>170</v>
      </c>
      <c r="C6" s="30"/>
      <c r="D6" s="30"/>
      <c r="E6" s="14"/>
      <c r="F6" s="14"/>
    </row>
    <row r="7" spans="2:6" x14ac:dyDescent="0.25">
      <c r="D7" s="5" t="s">
        <v>1</v>
      </c>
      <c r="E7" s="5"/>
    </row>
    <row r="8" spans="2:6" s="16" customFormat="1" ht="26.4" x14ac:dyDescent="0.3">
      <c r="B8" s="15" t="s">
        <v>2</v>
      </c>
      <c r="C8" s="6" t="s">
        <v>3</v>
      </c>
      <c r="D8" s="6" t="s">
        <v>171</v>
      </c>
      <c r="E8" s="6" t="s">
        <v>163</v>
      </c>
      <c r="F8" s="6" t="s">
        <v>164</v>
      </c>
    </row>
    <row r="9" spans="2:6" ht="15.75" customHeight="1" x14ac:dyDescent="0.25">
      <c r="B9" s="17" t="s">
        <v>109</v>
      </c>
      <c r="C9" s="17" t="s">
        <v>32</v>
      </c>
      <c r="D9" s="18">
        <f>D10+D17+D23+D25+D34+D36+D37+D43+D46+D50+D57</f>
        <v>70326</v>
      </c>
      <c r="E9" s="18">
        <f>E10+E17+E23+E25+E34+E36+E37+E43+E46+E50+E57</f>
        <v>0</v>
      </c>
      <c r="F9" s="18">
        <f>F10+F17+F23+F25+F34+F36+F37+F43+F46+F50+F57</f>
        <v>70326</v>
      </c>
    </row>
    <row r="10" spans="2:6" ht="26.4" x14ac:dyDescent="0.25">
      <c r="B10" s="17" t="s">
        <v>110</v>
      </c>
      <c r="C10" s="17" t="s">
        <v>4</v>
      </c>
      <c r="D10" s="18">
        <f>D11</f>
        <v>31154</v>
      </c>
      <c r="E10" s="18">
        <f>E11</f>
        <v>0</v>
      </c>
      <c r="F10" s="18">
        <f>F11</f>
        <v>31154</v>
      </c>
    </row>
    <row r="11" spans="2:6" ht="26.4" x14ac:dyDescent="0.25">
      <c r="B11" s="19" t="s">
        <v>111</v>
      </c>
      <c r="C11" s="7" t="s">
        <v>5</v>
      </c>
      <c r="D11" s="1">
        <f>SUM(D12:D16)</f>
        <v>31154</v>
      </c>
      <c r="E11" s="1">
        <f>SUM(E12:E16)</f>
        <v>0</v>
      </c>
      <c r="F11" s="1">
        <f>SUM(F12:F16)</f>
        <v>31154</v>
      </c>
    </row>
    <row r="12" spans="2:6" ht="53.25" customHeight="1" x14ac:dyDescent="0.25">
      <c r="B12" s="17" t="s">
        <v>6</v>
      </c>
      <c r="C12" s="2" t="s">
        <v>7</v>
      </c>
      <c r="D12" s="28">
        <f>29747+1100</f>
        <v>30847</v>
      </c>
      <c r="E12" s="8"/>
      <c r="F12" s="8">
        <f>D12+E12</f>
        <v>30847</v>
      </c>
    </row>
    <row r="13" spans="2:6" ht="85.5" customHeight="1" x14ac:dyDescent="0.25">
      <c r="B13" s="17" t="s">
        <v>8</v>
      </c>
      <c r="C13" s="2" t="s">
        <v>9</v>
      </c>
      <c r="D13" s="8">
        <v>100</v>
      </c>
      <c r="E13" s="8"/>
      <c r="F13" s="8">
        <f>D13+E13</f>
        <v>100</v>
      </c>
    </row>
    <row r="14" spans="2:6" ht="36" customHeight="1" x14ac:dyDescent="0.25">
      <c r="B14" s="17" t="s">
        <v>10</v>
      </c>
      <c r="C14" s="2" t="s">
        <v>11</v>
      </c>
      <c r="D14" s="8">
        <v>100</v>
      </c>
      <c r="E14" s="8"/>
      <c r="F14" s="8">
        <f>D14+E14</f>
        <v>100</v>
      </c>
    </row>
    <row r="15" spans="2:6" ht="61.5" customHeight="1" x14ac:dyDescent="0.25">
      <c r="B15" s="17" t="s">
        <v>140</v>
      </c>
      <c r="C15" s="2" t="s">
        <v>141</v>
      </c>
      <c r="D15" s="8">
        <v>57</v>
      </c>
      <c r="E15" s="8"/>
      <c r="F15" s="8">
        <f>D15+E15</f>
        <v>57</v>
      </c>
    </row>
    <row r="16" spans="2:6" ht="61.5" customHeight="1" x14ac:dyDescent="0.25">
      <c r="B16" s="17" t="s">
        <v>165</v>
      </c>
      <c r="C16" s="2" t="s">
        <v>166</v>
      </c>
      <c r="D16" s="8">
        <v>50</v>
      </c>
      <c r="E16" s="8"/>
      <c r="F16" s="8">
        <f>D16+E16</f>
        <v>50</v>
      </c>
    </row>
    <row r="17" spans="2:6" ht="27" customHeight="1" x14ac:dyDescent="0.25">
      <c r="B17" s="17" t="s">
        <v>112</v>
      </c>
      <c r="C17" s="17" t="s">
        <v>106</v>
      </c>
      <c r="D17" s="20">
        <f>D18</f>
        <v>16620</v>
      </c>
      <c r="E17" s="20">
        <f>E18</f>
        <v>0</v>
      </c>
      <c r="F17" s="20">
        <f>F18</f>
        <v>16620</v>
      </c>
    </row>
    <row r="18" spans="2:6" ht="24" customHeight="1" x14ac:dyDescent="0.25">
      <c r="B18" s="17" t="s">
        <v>113</v>
      </c>
      <c r="C18" s="2" t="s">
        <v>67</v>
      </c>
      <c r="D18" s="8">
        <f>SUM(D19:D22)</f>
        <v>16620</v>
      </c>
      <c r="E18" s="8">
        <f>SUM(E19:E22)</f>
        <v>0</v>
      </c>
      <c r="F18" s="8">
        <f>SUM(F19:F22)</f>
        <v>16620</v>
      </c>
    </row>
    <row r="19" spans="2:6" ht="49.5" customHeight="1" x14ac:dyDescent="0.25">
      <c r="B19" s="17" t="s">
        <v>156</v>
      </c>
      <c r="C19" s="2" t="s">
        <v>69</v>
      </c>
      <c r="D19" s="28">
        <f>7392+1987.4</f>
        <v>9379.4</v>
      </c>
      <c r="E19" s="8"/>
      <c r="F19" s="8">
        <f>D19+E19</f>
        <v>9379.4</v>
      </c>
    </row>
    <row r="20" spans="2:6" ht="63" customHeight="1" x14ac:dyDescent="0.25">
      <c r="B20" s="17" t="s">
        <v>157</v>
      </c>
      <c r="C20" s="2" t="s">
        <v>70</v>
      </c>
      <c r="D20" s="8">
        <v>45</v>
      </c>
      <c r="E20" s="8"/>
      <c r="F20" s="8">
        <f>D20+E20</f>
        <v>45</v>
      </c>
    </row>
    <row r="21" spans="2:6" ht="50.25" customHeight="1" x14ac:dyDescent="0.25">
      <c r="B21" s="17" t="s">
        <v>158</v>
      </c>
      <c r="C21" s="2" t="s">
        <v>71</v>
      </c>
      <c r="D21" s="8">
        <v>8180.9</v>
      </c>
      <c r="E21" s="8"/>
      <c r="F21" s="8">
        <f>D21+E21</f>
        <v>8180.9</v>
      </c>
    </row>
    <row r="22" spans="2:6" ht="51.75" customHeight="1" x14ac:dyDescent="0.25">
      <c r="B22" s="17" t="s">
        <v>159</v>
      </c>
      <c r="C22" s="2" t="s">
        <v>91</v>
      </c>
      <c r="D22" s="8">
        <v>-985.3</v>
      </c>
      <c r="E22" s="8"/>
      <c r="F22" s="8">
        <f>D22+E22</f>
        <v>-985.3</v>
      </c>
    </row>
    <row r="23" spans="2:6" ht="26.4" x14ac:dyDescent="0.25">
      <c r="B23" s="17" t="s">
        <v>114</v>
      </c>
      <c r="C23" s="17" t="s">
        <v>12</v>
      </c>
      <c r="D23" s="20">
        <f>D24</f>
        <v>40</v>
      </c>
      <c r="E23" s="20">
        <f>E24</f>
        <v>0</v>
      </c>
      <c r="F23" s="20">
        <f>F24</f>
        <v>40</v>
      </c>
    </row>
    <row r="24" spans="2:6" ht="26.4" x14ac:dyDescent="0.25">
      <c r="B24" s="21" t="s">
        <v>13</v>
      </c>
      <c r="C24" s="2" t="s">
        <v>14</v>
      </c>
      <c r="D24" s="8">
        <v>40</v>
      </c>
      <c r="E24" s="8"/>
      <c r="F24" s="8">
        <f>D24+E24</f>
        <v>40</v>
      </c>
    </row>
    <row r="25" spans="2:6" ht="26.4" x14ac:dyDescent="0.25">
      <c r="B25" s="17" t="s">
        <v>115</v>
      </c>
      <c r="C25" s="17" t="s">
        <v>15</v>
      </c>
      <c r="D25" s="18">
        <f>D26+D28+D31</f>
        <v>6116</v>
      </c>
      <c r="E25" s="18">
        <f>E26+E28+E31</f>
        <v>0</v>
      </c>
      <c r="F25" s="18">
        <f>F26+F28+F31</f>
        <v>6116</v>
      </c>
    </row>
    <row r="26" spans="2:6" ht="26.4" x14ac:dyDescent="0.25">
      <c r="B26" s="17" t="s">
        <v>117</v>
      </c>
      <c r="C26" s="2" t="s">
        <v>97</v>
      </c>
      <c r="D26" s="1">
        <f>D27</f>
        <v>3591</v>
      </c>
      <c r="E26" s="1">
        <f>E27</f>
        <v>0</v>
      </c>
      <c r="F26" s="1">
        <f>F27</f>
        <v>3591</v>
      </c>
    </row>
    <row r="27" spans="2:6" ht="39.6" x14ac:dyDescent="0.25">
      <c r="B27" s="17" t="s">
        <v>33</v>
      </c>
      <c r="C27" s="2" t="s">
        <v>116</v>
      </c>
      <c r="D27" s="8">
        <v>3591</v>
      </c>
      <c r="E27" s="8"/>
      <c r="F27" s="8">
        <f>D27+E27</f>
        <v>3591</v>
      </c>
    </row>
    <row r="28" spans="2:6" ht="26.4" x14ac:dyDescent="0.25">
      <c r="B28" s="17" t="s">
        <v>118</v>
      </c>
      <c r="C28" s="2" t="s">
        <v>92</v>
      </c>
      <c r="D28" s="1">
        <f>D29+D30</f>
        <v>325</v>
      </c>
      <c r="E28" s="1">
        <f>E29+E30</f>
        <v>0</v>
      </c>
      <c r="F28" s="1">
        <f>F29+F30</f>
        <v>325</v>
      </c>
    </row>
    <row r="29" spans="2:6" ht="26.4" x14ac:dyDescent="0.25">
      <c r="B29" s="17" t="s">
        <v>95</v>
      </c>
      <c r="C29" s="2" t="s">
        <v>93</v>
      </c>
      <c r="D29" s="1">
        <v>55</v>
      </c>
      <c r="E29" s="1"/>
      <c r="F29" s="8">
        <f>D29+E29</f>
        <v>55</v>
      </c>
    </row>
    <row r="30" spans="2:6" ht="26.4" x14ac:dyDescent="0.25">
      <c r="B30" s="17" t="s">
        <v>96</v>
      </c>
      <c r="C30" s="2" t="s">
        <v>94</v>
      </c>
      <c r="D30" s="1">
        <v>270</v>
      </c>
      <c r="E30" s="1"/>
      <c r="F30" s="8">
        <f>D30+E30</f>
        <v>270</v>
      </c>
    </row>
    <row r="31" spans="2:6" ht="26.4" x14ac:dyDescent="0.25">
      <c r="B31" s="17" t="s">
        <v>119</v>
      </c>
      <c r="C31" s="2" t="s">
        <v>16</v>
      </c>
      <c r="D31" s="8">
        <f>SUM(D32:D33)</f>
        <v>2200</v>
      </c>
      <c r="E31" s="8">
        <f>SUM(E32:E33)</f>
        <v>0</v>
      </c>
      <c r="F31" s="8">
        <f>SUM(F32:F33)</f>
        <v>2200</v>
      </c>
    </row>
    <row r="32" spans="2:6" ht="26.25" customHeight="1" x14ac:dyDescent="0.25">
      <c r="B32" s="17" t="s">
        <v>34</v>
      </c>
      <c r="C32" s="2" t="s">
        <v>35</v>
      </c>
      <c r="D32" s="8">
        <v>2000</v>
      </c>
      <c r="E32" s="8"/>
      <c r="F32" s="8">
        <f>D32+E32</f>
        <v>2000</v>
      </c>
    </row>
    <row r="33" spans="2:6" ht="24" customHeight="1" x14ac:dyDescent="0.25">
      <c r="B33" s="17" t="s">
        <v>36</v>
      </c>
      <c r="C33" s="2" t="s">
        <v>37</v>
      </c>
      <c r="D33" s="8">
        <v>200</v>
      </c>
      <c r="E33" s="8"/>
      <c r="F33" s="8">
        <f>D33+E33</f>
        <v>200</v>
      </c>
    </row>
    <row r="34" spans="2:6" ht="26.4" x14ac:dyDescent="0.25">
      <c r="B34" s="17" t="s">
        <v>120</v>
      </c>
      <c r="C34" s="17" t="s">
        <v>17</v>
      </c>
      <c r="D34" s="18">
        <f>D35</f>
        <v>10</v>
      </c>
      <c r="E34" s="18">
        <f>E35</f>
        <v>0</v>
      </c>
      <c r="F34" s="18">
        <f>F35</f>
        <v>10</v>
      </c>
    </row>
    <row r="35" spans="2:6" ht="54" customHeight="1" x14ac:dyDescent="0.25">
      <c r="B35" s="17" t="s">
        <v>18</v>
      </c>
      <c r="C35" s="2" t="s">
        <v>19</v>
      </c>
      <c r="D35" s="1">
        <v>10</v>
      </c>
      <c r="E35" s="1"/>
      <c r="F35" s="8">
        <f>D35+E35</f>
        <v>10</v>
      </c>
    </row>
    <row r="36" spans="2:6" ht="26.4" x14ac:dyDescent="0.25">
      <c r="B36" s="17" t="s">
        <v>127</v>
      </c>
      <c r="C36" s="17" t="s">
        <v>31</v>
      </c>
      <c r="D36" s="18">
        <v>0</v>
      </c>
      <c r="E36" s="18">
        <v>0</v>
      </c>
      <c r="F36" s="18">
        <v>0</v>
      </c>
    </row>
    <row r="37" spans="2:6" ht="27.75" customHeight="1" x14ac:dyDescent="0.25">
      <c r="B37" s="17" t="s">
        <v>121</v>
      </c>
      <c r="C37" s="17" t="s">
        <v>20</v>
      </c>
      <c r="D37" s="18">
        <f>SUM(D38:D42)</f>
        <v>6117</v>
      </c>
      <c r="E37" s="18">
        <f>SUM(E38:E42)</f>
        <v>0</v>
      </c>
      <c r="F37" s="18">
        <f>SUM(F38:F42)</f>
        <v>6117</v>
      </c>
    </row>
    <row r="38" spans="2:6" ht="62.25" customHeight="1" x14ac:dyDescent="0.25">
      <c r="B38" s="17" t="s">
        <v>68</v>
      </c>
      <c r="C38" s="2" t="s">
        <v>38</v>
      </c>
      <c r="D38" s="1">
        <v>1247</v>
      </c>
      <c r="E38" s="1"/>
      <c r="F38" s="1">
        <f>D38+E38</f>
        <v>1247</v>
      </c>
    </row>
    <row r="39" spans="2:6" ht="49.5" customHeight="1" x14ac:dyDescent="0.25">
      <c r="B39" s="17" t="s">
        <v>98</v>
      </c>
      <c r="C39" s="2" t="s">
        <v>99</v>
      </c>
      <c r="D39" s="1">
        <v>0</v>
      </c>
      <c r="E39" s="1"/>
      <c r="F39" s="1">
        <f>D39+E39</f>
        <v>0</v>
      </c>
    </row>
    <row r="40" spans="2:6" ht="51" customHeight="1" x14ac:dyDescent="0.25">
      <c r="B40" s="17" t="s">
        <v>39</v>
      </c>
      <c r="C40" s="2" t="s">
        <v>40</v>
      </c>
      <c r="D40" s="1">
        <v>2605</v>
      </c>
      <c r="E40" s="1"/>
      <c r="F40" s="1">
        <f>D40+E40</f>
        <v>2605</v>
      </c>
    </row>
    <row r="41" spans="2:6" ht="69.599999999999994" customHeight="1" x14ac:dyDescent="0.25">
      <c r="B41" s="17" t="s">
        <v>142</v>
      </c>
      <c r="C41" s="2" t="s">
        <v>143</v>
      </c>
      <c r="D41" s="1">
        <v>0</v>
      </c>
      <c r="E41" s="1"/>
      <c r="F41" s="1">
        <f>D41+E41</f>
        <v>0</v>
      </c>
    </row>
    <row r="42" spans="2:6" ht="63" customHeight="1" x14ac:dyDescent="0.25">
      <c r="B42" s="17" t="s">
        <v>41</v>
      </c>
      <c r="C42" s="2" t="s">
        <v>42</v>
      </c>
      <c r="D42" s="1">
        <v>2265</v>
      </c>
      <c r="E42" s="1"/>
      <c r="F42" s="1">
        <f>D42+E42</f>
        <v>2265</v>
      </c>
    </row>
    <row r="43" spans="2:6" ht="26.4" x14ac:dyDescent="0.25">
      <c r="B43" s="17" t="s">
        <v>122</v>
      </c>
      <c r="C43" s="17" t="s">
        <v>21</v>
      </c>
      <c r="D43" s="18">
        <f>SUM(D44:D45)</f>
        <v>8151</v>
      </c>
      <c r="E43" s="18">
        <f>SUM(E44:E45)</f>
        <v>0</v>
      </c>
      <c r="F43" s="18">
        <f>SUM(F44:F45)</f>
        <v>8151</v>
      </c>
    </row>
    <row r="44" spans="2:6" ht="26.4" x14ac:dyDescent="0.25">
      <c r="B44" s="17" t="s">
        <v>43</v>
      </c>
      <c r="C44" s="2" t="s">
        <v>44</v>
      </c>
      <c r="D44" s="1">
        <v>100</v>
      </c>
      <c r="E44" s="1"/>
      <c r="F44" s="1">
        <f>D44+E44</f>
        <v>100</v>
      </c>
    </row>
    <row r="45" spans="2:6" ht="14.25" customHeight="1" x14ac:dyDescent="0.25">
      <c r="B45" s="17" t="s">
        <v>45</v>
      </c>
      <c r="C45" s="2" t="s">
        <v>46</v>
      </c>
      <c r="D45" s="29">
        <f>7051+1000</f>
        <v>8051</v>
      </c>
      <c r="E45" s="1"/>
      <c r="F45" s="1">
        <f>D45+E45</f>
        <v>8051</v>
      </c>
    </row>
    <row r="46" spans="2:6" ht="26.4" x14ac:dyDescent="0.25">
      <c r="B46" s="17" t="s">
        <v>123</v>
      </c>
      <c r="C46" s="17" t="s">
        <v>22</v>
      </c>
      <c r="D46" s="18">
        <f>SUM(D47:D49)</f>
        <v>2076</v>
      </c>
      <c r="E46" s="18">
        <f>SUM(E47:E49)</f>
        <v>0</v>
      </c>
      <c r="F46" s="18">
        <f>SUM(F47:F49)</f>
        <v>2076</v>
      </c>
    </row>
    <row r="47" spans="2:6" ht="66" customHeight="1" x14ac:dyDescent="0.25">
      <c r="B47" s="17" t="s">
        <v>50</v>
      </c>
      <c r="C47" s="2" t="s">
        <v>51</v>
      </c>
      <c r="D47" s="29">
        <f>909+1000</f>
        <v>1909</v>
      </c>
      <c r="E47" s="1"/>
      <c r="F47" s="1">
        <f>D47+E47</f>
        <v>1909</v>
      </c>
    </row>
    <row r="48" spans="2:6" ht="39.6" x14ac:dyDescent="0.25">
      <c r="B48" s="17" t="s">
        <v>72</v>
      </c>
      <c r="C48" s="2" t="s">
        <v>47</v>
      </c>
      <c r="D48" s="1">
        <v>0</v>
      </c>
      <c r="E48" s="1"/>
      <c r="F48" s="1">
        <f>D48+E48</f>
        <v>0</v>
      </c>
    </row>
    <row r="49" spans="2:6" ht="39.6" x14ac:dyDescent="0.25">
      <c r="B49" s="17" t="s">
        <v>48</v>
      </c>
      <c r="C49" s="2" t="s">
        <v>49</v>
      </c>
      <c r="D49" s="1">
        <v>167</v>
      </c>
      <c r="E49" s="1"/>
      <c r="F49" s="1">
        <f>D49+E49</f>
        <v>167</v>
      </c>
    </row>
    <row r="50" spans="2:6" ht="26.4" x14ac:dyDescent="0.25">
      <c r="B50" s="22" t="s">
        <v>107</v>
      </c>
      <c r="C50" s="22" t="s">
        <v>138</v>
      </c>
      <c r="D50" s="18">
        <f>SUM(D51:D56)</f>
        <v>26</v>
      </c>
      <c r="E50" s="18">
        <f>SUM(E51:E56)</f>
        <v>0</v>
      </c>
      <c r="F50" s="18">
        <f>SUM(F51:F56)</f>
        <v>26</v>
      </c>
    </row>
    <row r="51" spans="2:6" ht="79.2" x14ac:dyDescent="0.25">
      <c r="B51" s="27" t="s">
        <v>162</v>
      </c>
      <c r="C51" s="13" t="s">
        <v>108</v>
      </c>
      <c r="D51" s="10">
        <v>25</v>
      </c>
      <c r="E51" s="10"/>
      <c r="F51" s="10">
        <f t="shared" ref="F51:F56" si="0">D51+E51</f>
        <v>25</v>
      </c>
    </row>
    <row r="52" spans="2:6" ht="52.8" x14ac:dyDescent="0.25">
      <c r="B52" s="23" t="s">
        <v>144</v>
      </c>
      <c r="C52" s="11" t="s">
        <v>145</v>
      </c>
      <c r="D52" s="10">
        <v>1</v>
      </c>
      <c r="E52" s="10"/>
      <c r="F52" s="10">
        <f t="shared" si="0"/>
        <v>1</v>
      </c>
    </row>
    <row r="53" spans="2:6" ht="26.4" x14ac:dyDescent="0.25">
      <c r="B53" s="17" t="s">
        <v>160</v>
      </c>
      <c r="C53" s="12" t="s">
        <v>52</v>
      </c>
      <c r="D53" s="1">
        <v>0</v>
      </c>
      <c r="E53" s="1"/>
      <c r="F53" s="10">
        <f t="shared" si="0"/>
        <v>0</v>
      </c>
    </row>
    <row r="54" spans="2:6" ht="39.6" x14ac:dyDescent="0.25">
      <c r="B54" s="17" t="s">
        <v>161</v>
      </c>
      <c r="C54" s="2" t="s">
        <v>54</v>
      </c>
      <c r="D54" s="1">
        <v>0</v>
      </c>
      <c r="E54" s="1"/>
      <c r="F54" s="10">
        <f t="shared" si="0"/>
        <v>0</v>
      </c>
    </row>
    <row r="55" spans="2:6" ht="39.6" x14ac:dyDescent="0.25">
      <c r="B55" s="24" t="s">
        <v>75</v>
      </c>
      <c r="C55" s="11" t="s">
        <v>53</v>
      </c>
      <c r="D55" s="10">
        <v>0</v>
      </c>
      <c r="E55" s="10"/>
      <c r="F55" s="10">
        <f t="shared" si="0"/>
        <v>0</v>
      </c>
    </row>
    <row r="56" spans="2:6" ht="26.4" x14ac:dyDescent="0.25">
      <c r="B56" s="17" t="s">
        <v>55</v>
      </c>
      <c r="C56" s="2" t="s">
        <v>56</v>
      </c>
      <c r="D56" s="1">
        <v>0</v>
      </c>
      <c r="E56" s="1"/>
      <c r="F56" s="10">
        <f t="shared" si="0"/>
        <v>0</v>
      </c>
    </row>
    <row r="57" spans="2:6" ht="26.4" x14ac:dyDescent="0.25">
      <c r="B57" s="17" t="s">
        <v>128</v>
      </c>
      <c r="C57" s="17" t="s">
        <v>23</v>
      </c>
      <c r="D57" s="18">
        <f t="shared" ref="D57:F57" si="1">SUM(D58:D59)</f>
        <v>16</v>
      </c>
      <c r="E57" s="18">
        <f t="shared" si="1"/>
        <v>0</v>
      </c>
      <c r="F57" s="18">
        <f t="shared" si="1"/>
        <v>16</v>
      </c>
    </row>
    <row r="58" spans="2:6" ht="26.4" x14ac:dyDescent="0.25">
      <c r="B58" s="17" t="s">
        <v>167</v>
      </c>
      <c r="C58" s="2" t="s">
        <v>168</v>
      </c>
      <c r="D58" s="1">
        <v>0</v>
      </c>
      <c r="E58" s="1"/>
      <c r="F58" s="10">
        <f>D58+E58</f>
        <v>0</v>
      </c>
    </row>
    <row r="59" spans="2:6" ht="26.4" x14ac:dyDescent="0.25">
      <c r="B59" s="17" t="s">
        <v>57</v>
      </c>
      <c r="C59" s="2" t="s">
        <v>58</v>
      </c>
      <c r="D59" s="1">
        <v>16</v>
      </c>
      <c r="E59" s="1"/>
      <c r="F59" s="10">
        <f>D59+E59</f>
        <v>16</v>
      </c>
    </row>
    <row r="60" spans="2:6" ht="26.4" x14ac:dyDescent="0.25">
      <c r="B60" s="17" t="s">
        <v>124</v>
      </c>
      <c r="C60" s="17" t="s">
        <v>59</v>
      </c>
      <c r="D60" s="18">
        <f>D61+D80+D82+D84+D86</f>
        <v>279381.8</v>
      </c>
      <c r="E60" s="18">
        <f>E61+E80+E82+E84+E86</f>
        <v>0</v>
      </c>
      <c r="F60" s="18">
        <f>F61+F80+F82+F84+F86</f>
        <v>279381.8</v>
      </c>
    </row>
    <row r="61" spans="2:6" ht="25.5" customHeight="1" x14ac:dyDescent="0.25">
      <c r="B61" s="17" t="s">
        <v>125</v>
      </c>
      <c r="C61" s="17" t="s">
        <v>60</v>
      </c>
      <c r="D61" s="18">
        <f>D62+D67+D73+D77</f>
        <v>278681.8</v>
      </c>
      <c r="E61" s="18">
        <f>E62+E67+E73+E77</f>
        <v>0</v>
      </c>
      <c r="F61" s="18">
        <f>F62+F67+F73+F77</f>
        <v>278681.8</v>
      </c>
    </row>
    <row r="62" spans="2:6" ht="26.4" x14ac:dyDescent="0.25">
      <c r="B62" s="17" t="s">
        <v>126</v>
      </c>
      <c r="C62" s="2" t="s">
        <v>135</v>
      </c>
      <c r="D62" s="1">
        <f>D63</f>
        <v>88799.6</v>
      </c>
      <c r="E62" s="1">
        <f>E63</f>
        <v>0</v>
      </c>
      <c r="F62" s="1">
        <f>F63</f>
        <v>88799.6</v>
      </c>
    </row>
    <row r="63" spans="2:6" ht="26.4" x14ac:dyDescent="0.25">
      <c r="B63" s="17" t="s">
        <v>77</v>
      </c>
      <c r="C63" s="2" t="s">
        <v>104</v>
      </c>
      <c r="D63" s="1">
        <v>88799.6</v>
      </c>
      <c r="E63" s="1"/>
      <c r="F63" s="1">
        <f>D63+E63</f>
        <v>88799.6</v>
      </c>
    </row>
    <row r="64" spans="2:6" ht="26.4" x14ac:dyDescent="0.25">
      <c r="B64" s="17" t="s">
        <v>78</v>
      </c>
      <c r="C64" s="2" t="s">
        <v>24</v>
      </c>
      <c r="D64" s="1">
        <v>0</v>
      </c>
      <c r="E64" s="1"/>
      <c r="F64" s="1">
        <f>D64+E64</f>
        <v>0</v>
      </c>
    </row>
    <row r="65" spans="2:6" ht="26.4" x14ac:dyDescent="0.25">
      <c r="B65" s="17" t="s">
        <v>79</v>
      </c>
      <c r="C65" s="2" t="s">
        <v>25</v>
      </c>
      <c r="D65" s="1">
        <v>0</v>
      </c>
      <c r="E65" s="1"/>
      <c r="F65" s="1">
        <f>D65+E65</f>
        <v>0</v>
      </c>
    </row>
    <row r="66" spans="2:6" ht="26.4" x14ac:dyDescent="0.25">
      <c r="B66" s="25" t="s">
        <v>136</v>
      </c>
      <c r="C66" s="2" t="s">
        <v>137</v>
      </c>
      <c r="D66" s="1">
        <v>0</v>
      </c>
      <c r="E66" s="1"/>
      <c r="F66" s="1">
        <f>D66+E66</f>
        <v>0</v>
      </c>
    </row>
    <row r="67" spans="2:6" ht="26.4" x14ac:dyDescent="0.25">
      <c r="B67" s="17" t="s">
        <v>129</v>
      </c>
      <c r="C67" s="2" t="s">
        <v>26</v>
      </c>
      <c r="D67" s="1">
        <f>SUM(D68:D72)</f>
        <v>0</v>
      </c>
      <c r="E67" s="1">
        <f>SUM(E68:E72)</f>
        <v>0</v>
      </c>
      <c r="F67" s="1">
        <f>SUM(F68:F72)</f>
        <v>0</v>
      </c>
    </row>
    <row r="68" spans="2:6" ht="52.8" x14ac:dyDescent="0.25">
      <c r="B68" s="17" t="s">
        <v>146</v>
      </c>
      <c r="C68" s="2" t="s">
        <v>147</v>
      </c>
      <c r="D68" s="1">
        <v>0</v>
      </c>
      <c r="E68" s="1"/>
      <c r="F68" s="1">
        <f>D68+E68</f>
        <v>0</v>
      </c>
    </row>
    <row r="69" spans="2:6" ht="26.4" x14ac:dyDescent="0.25">
      <c r="B69" s="17" t="s">
        <v>80</v>
      </c>
      <c r="C69" s="2" t="s">
        <v>27</v>
      </c>
      <c r="D69" s="1">
        <v>0</v>
      </c>
      <c r="E69" s="1"/>
      <c r="F69" s="1">
        <f>D69+E69</f>
        <v>0</v>
      </c>
    </row>
    <row r="70" spans="2:6" ht="39.6" x14ac:dyDescent="0.25">
      <c r="B70" s="17" t="s">
        <v>81</v>
      </c>
      <c r="C70" s="2" t="s">
        <v>28</v>
      </c>
      <c r="D70" s="1">
        <v>0</v>
      </c>
      <c r="E70" s="1"/>
      <c r="F70" s="1">
        <f>D70+E70</f>
        <v>0</v>
      </c>
    </row>
    <row r="71" spans="2:6" ht="26.4" x14ac:dyDescent="0.25">
      <c r="B71" s="17" t="s">
        <v>101</v>
      </c>
      <c r="C71" s="2" t="s">
        <v>103</v>
      </c>
      <c r="D71" s="1">
        <v>0</v>
      </c>
      <c r="E71" s="1"/>
      <c r="F71" s="1">
        <f>D71+E71</f>
        <v>0</v>
      </c>
    </row>
    <row r="72" spans="2:6" ht="26.4" x14ac:dyDescent="0.25">
      <c r="B72" s="17" t="s">
        <v>102</v>
      </c>
      <c r="C72" s="2" t="s">
        <v>61</v>
      </c>
      <c r="D72" s="1">
        <v>0</v>
      </c>
      <c r="E72" s="1"/>
      <c r="F72" s="1">
        <f>D72+E72</f>
        <v>0</v>
      </c>
    </row>
    <row r="73" spans="2:6" ht="26.25" customHeight="1" x14ac:dyDescent="0.25">
      <c r="B73" s="17" t="s">
        <v>130</v>
      </c>
      <c r="C73" s="2" t="s">
        <v>105</v>
      </c>
      <c r="D73" s="1">
        <f>SUM(D74:D76)</f>
        <v>1976.8</v>
      </c>
      <c r="E73" s="1">
        <f>SUM(E74:E76)</f>
        <v>0</v>
      </c>
      <c r="F73" s="1">
        <f>SUM(F74:F76)</f>
        <v>1976.8</v>
      </c>
    </row>
    <row r="74" spans="2:6" ht="26.4" x14ac:dyDescent="0.25">
      <c r="B74" s="17" t="s">
        <v>89</v>
      </c>
      <c r="C74" s="2" t="s">
        <v>90</v>
      </c>
      <c r="D74" s="1">
        <v>0</v>
      </c>
      <c r="E74" s="1"/>
      <c r="F74" s="1">
        <f>D74+E74</f>
        <v>0</v>
      </c>
    </row>
    <row r="75" spans="2:6" ht="39" customHeight="1" x14ac:dyDescent="0.25">
      <c r="B75" s="17" t="s">
        <v>82</v>
      </c>
      <c r="C75" s="2" t="s">
        <v>139</v>
      </c>
      <c r="D75" s="1">
        <v>1861.8</v>
      </c>
      <c r="E75" s="1"/>
      <c r="F75" s="1">
        <f>D75+E75</f>
        <v>1861.8</v>
      </c>
    </row>
    <row r="76" spans="2:6" ht="25.5" customHeight="1" x14ac:dyDescent="0.25">
      <c r="B76" s="17" t="s">
        <v>83</v>
      </c>
      <c r="C76" s="2" t="s">
        <v>62</v>
      </c>
      <c r="D76" s="1">
        <v>115</v>
      </c>
      <c r="E76" s="1"/>
      <c r="F76" s="1">
        <f>D76+E76</f>
        <v>115</v>
      </c>
    </row>
    <row r="77" spans="2:6" ht="14.25" customHeight="1" x14ac:dyDescent="0.25">
      <c r="B77" s="17" t="s">
        <v>131</v>
      </c>
      <c r="C77" s="2" t="s">
        <v>63</v>
      </c>
      <c r="D77" s="1">
        <f>SUM(D78:D79)</f>
        <v>187905.4</v>
      </c>
      <c r="E77" s="1">
        <f>SUM(E78:E79)</f>
        <v>0</v>
      </c>
      <c r="F77" s="1">
        <f>SUM(F78:F79)</f>
        <v>187905.4</v>
      </c>
    </row>
    <row r="78" spans="2:6" ht="39.75" customHeight="1" x14ac:dyDescent="0.25">
      <c r="B78" s="17" t="s">
        <v>84</v>
      </c>
      <c r="C78" s="2" t="s">
        <v>64</v>
      </c>
      <c r="D78" s="1">
        <v>0</v>
      </c>
      <c r="E78" s="1"/>
      <c r="F78" s="1">
        <f>D78+E78</f>
        <v>0</v>
      </c>
    </row>
    <row r="79" spans="2:6" ht="26.4" x14ac:dyDescent="0.25">
      <c r="B79" s="17" t="s">
        <v>100</v>
      </c>
      <c r="C79" s="2" t="s">
        <v>65</v>
      </c>
      <c r="D79" s="1">
        <v>187905.4</v>
      </c>
      <c r="E79" s="1"/>
      <c r="F79" s="1">
        <f>D79+E79</f>
        <v>187905.4</v>
      </c>
    </row>
    <row r="80" spans="2:6" ht="26.4" x14ac:dyDescent="0.25">
      <c r="B80" s="17" t="s">
        <v>148</v>
      </c>
      <c r="C80" s="2" t="s">
        <v>149</v>
      </c>
      <c r="D80" s="1">
        <f>SUM(D81)</f>
        <v>300</v>
      </c>
      <c r="E80" s="1">
        <f>SUM(E81)</f>
        <v>0</v>
      </c>
      <c r="F80" s="1">
        <f>SUM(F81)</f>
        <v>300</v>
      </c>
    </row>
    <row r="81" spans="2:6" ht="26.4" x14ac:dyDescent="0.25">
      <c r="B81" s="17" t="s">
        <v>150</v>
      </c>
      <c r="C81" s="2" t="s">
        <v>151</v>
      </c>
      <c r="D81" s="1">
        <v>300</v>
      </c>
      <c r="E81" s="1"/>
      <c r="F81" s="1">
        <f>D81+E81</f>
        <v>300</v>
      </c>
    </row>
    <row r="82" spans="2:6" ht="26.4" x14ac:dyDescent="0.25">
      <c r="B82" s="17" t="s">
        <v>152</v>
      </c>
      <c r="C82" s="2" t="s">
        <v>153</v>
      </c>
      <c r="D82" s="1">
        <f>SUM(D83)</f>
        <v>300</v>
      </c>
      <c r="E82" s="1">
        <f>SUM(E83)</f>
        <v>0</v>
      </c>
      <c r="F82" s="1">
        <f>SUM(F83)</f>
        <v>300</v>
      </c>
    </row>
    <row r="83" spans="2:6" ht="26.4" x14ac:dyDescent="0.25">
      <c r="B83" s="17" t="s">
        <v>154</v>
      </c>
      <c r="C83" s="2" t="s">
        <v>155</v>
      </c>
      <c r="D83" s="1">
        <v>300</v>
      </c>
      <c r="E83" s="1"/>
      <c r="F83" s="1">
        <f>D83+E83</f>
        <v>300</v>
      </c>
    </row>
    <row r="84" spans="2:6" ht="26.4" x14ac:dyDescent="0.25">
      <c r="B84" s="17" t="s">
        <v>132</v>
      </c>
      <c r="C84" s="2" t="s">
        <v>29</v>
      </c>
      <c r="D84" s="1">
        <f>SUM(D85)</f>
        <v>100</v>
      </c>
      <c r="E84" s="1">
        <f>SUM(E85)</f>
        <v>0</v>
      </c>
      <c r="F84" s="1">
        <f>SUM(F85)</f>
        <v>100</v>
      </c>
    </row>
    <row r="85" spans="2:6" ht="26.4" x14ac:dyDescent="0.25">
      <c r="B85" s="17" t="s">
        <v>76</v>
      </c>
      <c r="C85" s="2" t="s">
        <v>66</v>
      </c>
      <c r="D85" s="1">
        <v>100</v>
      </c>
      <c r="E85" s="1"/>
      <c r="F85" s="1">
        <f>D85+E85</f>
        <v>100</v>
      </c>
    </row>
    <row r="86" spans="2:6" ht="52.8" x14ac:dyDescent="0.25">
      <c r="B86" s="17" t="s">
        <v>133</v>
      </c>
      <c r="C86" s="17" t="s">
        <v>85</v>
      </c>
      <c r="D86" s="18">
        <f t="shared" ref="D86:F87" si="2">D87</f>
        <v>0</v>
      </c>
      <c r="E86" s="18">
        <f t="shared" si="2"/>
        <v>0</v>
      </c>
      <c r="F86" s="18">
        <f t="shared" si="2"/>
        <v>0</v>
      </c>
    </row>
    <row r="87" spans="2:6" ht="66" x14ac:dyDescent="0.25">
      <c r="B87" s="17" t="s">
        <v>134</v>
      </c>
      <c r="C87" s="2" t="s">
        <v>86</v>
      </c>
      <c r="D87" s="1">
        <f t="shared" si="2"/>
        <v>0</v>
      </c>
      <c r="E87" s="1">
        <f t="shared" si="2"/>
        <v>0</v>
      </c>
      <c r="F87" s="1">
        <f t="shared" si="2"/>
        <v>0</v>
      </c>
    </row>
    <row r="88" spans="2:6" ht="39.75" customHeight="1" x14ac:dyDescent="0.25">
      <c r="B88" s="17" t="s">
        <v>88</v>
      </c>
      <c r="C88" s="2" t="s">
        <v>87</v>
      </c>
      <c r="D88" s="1">
        <v>0</v>
      </c>
      <c r="E88" s="1"/>
      <c r="F88" s="1">
        <f>D88+E88</f>
        <v>0</v>
      </c>
    </row>
    <row r="89" spans="2:6" x14ac:dyDescent="0.25">
      <c r="B89" s="17"/>
      <c r="C89" s="2" t="s">
        <v>30</v>
      </c>
      <c r="D89" s="1">
        <f>D9+D60</f>
        <v>349707.8</v>
      </c>
      <c r="E89" s="1">
        <f>E9+E60</f>
        <v>0</v>
      </c>
      <c r="F89" s="1">
        <f>F9+F60</f>
        <v>349707.8</v>
      </c>
    </row>
    <row r="91" spans="2:6" x14ac:dyDescent="0.25">
      <c r="D91" s="26"/>
      <c r="E91" s="26"/>
      <c r="F91" s="26"/>
    </row>
  </sheetData>
  <autoFilter ref="B8:F91"/>
  <mergeCells count="1">
    <mergeCell ref="B6:D6"/>
  </mergeCells>
  <pageMargins left="0.82677165354330717" right="0.39370078740157483" top="0.27559055118110237" bottom="0.27559055118110237" header="0.31496062992125984" footer="0.31496062992125984"/>
  <pageSetup paperSize="9" scale="94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2025</vt:lpstr>
      <vt:lpstr>'приложение 1 доходы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Лидия</cp:lastModifiedBy>
  <cp:lastPrinted>2024-11-08T09:57:52Z</cp:lastPrinted>
  <dcterms:created xsi:type="dcterms:W3CDTF">2014-11-11T13:19:37Z</dcterms:created>
  <dcterms:modified xsi:type="dcterms:W3CDTF">2024-11-17T17:18:10Z</dcterms:modified>
</cp:coreProperties>
</file>