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Вероника\Documents\РЕШЕНИЯ СОВЕТА 2019 г\64.Решение от 24.12.2018 №30  2019\"/>
    </mc:Choice>
  </mc:AlternateContent>
  <bookViews>
    <workbookView xWindow="360" yWindow="375" windowWidth="18795" windowHeight="11505"/>
  </bookViews>
  <sheets>
    <sheet name="7 муниципальные прогр. 2019" sheetId="3" r:id="rId1"/>
  </sheets>
  <definedNames>
    <definedName name="_xlnm._FilterDatabase" localSheetId="0" hidden="1">'7 муниципальные прогр. 2019'!$A$12:$H$237</definedName>
  </definedNames>
  <calcPr calcId="152511" refMode="R1C1"/>
</workbook>
</file>

<file path=xl/calcChain.xml><?xml version="1.0" encoding="utf-8"?>
<calcChain xmlns="http://schemas.openxmlformats.org/spreadsheetml/2006/main">
  <c r="E210" i="3" l="1"/>
  <c r="E211" i="3"/>
  <c r="E20" i="3" l="1"/>
  <c r="E19" i="3" s="1"/>
  <c r="E198" i="3" l="1"/>
  <c r="E197" i="3" s="1"/>
  <c r="E174" i="3"/>
  <c r="E173" i="3" s="1"/>
  <c r="E92" i="3"/>
  <c r="E91" i="3" s="1"/>
  <c r="E61" i="3" l="1"/>
  <c r="E217" i="3" l="1"/>
  <c r="F129" i="3" l="1"/>
  <c r="F128" i="3" s="1"/>
  <c r="G129" i="3"/>
  <c r="G128" i="3" s="1"/>
  <c r="F114" i="3"/>
  <c r="F113" i="3" s="1"/>
  <c r="F112" i="3" s="1"/>
  <c r="G114" i="3"/>
  <c r="G113" i="3" s="1"/>
  <c r="G112" i="3" s="1"/>
  <c r="F86" i="3"/>
  <c r="F85" i="3" s="1"/>
  <c r="G86" i="3"/>
  <c r="G85" i="3" s="1"/>
  <c r="F82" i="3"/>
  <c r="F81" i="3" s="1"/>
  <c r="F80" i="3" s="1"/>
  <c r="G82" i="3"/>
  <c r="G81" i="3" s="1"/>
  <c r="G80" i="3" s="1"/>
  <c r="F76" i="3"/>
  <c r="F75" i="3" s="1"/>
  <c r="G76" i="3"/>
  <c r="G75" i="3" s="1"/>
  <c r="F185" i="3"/>
  <c r="G185" i="3"/>
  <c r="F191" i="3"/>
  <c r="F207" i="3"/>
  <c r="G207" i="3"/>
  <c r="F203" i="3"/>
  <c r="G203" i="3"/>
  <c r="F219" i="3"/>
  <c r="F216" i="3" s="1"/>
  <c r="F215" i="3" s="1"/>
  <c r="F214" i="3" s="1"/>
  <c r="F213" i="3" s="1"/>
  <c r="G219" i="3"/>
  <c r="G216" i="3" s="1"/>
  <c r="G215" i="3" s="1"/>
  <c r="G214" i="3" s="1"/>
  <c r="G213" i="3" s="1"/>
  <c r="F205" i="3"/>
  <c r="F202" i="3" s="1"/>
  <c r="F201" i="3" s="1"/>
  <c r="F200" i="3" s="1"/>
  <c r="G205" i="3"/>
  <c r="F195" i="3"/>
  <c r="F194" i="3" s="1"/>
  <c r="F193" i="3" s="1"/>
  <c r="G195" i="3"/>
  <c r="G194" i="3" s="1"/>
  <c r="G193" i="3" s="1"/>
  <c r="F189" i="3"/>
  <c r="G189" i="3"/>
  <c r="F183" i="3"/>
  <c r="G183" i="3"/>
  <c r="F177" i="3"/>
  <c r="F176" i="3" s="1"/>
  <c r="G177" i="3"/>
  <c r="G176" i="3" s="1"/>
  <c r="F171" i="3"/>
  <c r="G171" i="3"/>
  <c r="F166" i="3"/>
  <c r="F165" i="3" s="1"/>
  <c r="G166" i="3"/>
  <c r="G165" i="3" s="1"/>
  <c r="F161" i="3"/>
  <c r="F160" i="3" s="1"/>
  <c r="G161" i="3"/>
  <c r="G160" i="3" s="1"/>
  <c r="F146" i="3"/>
  <c r="F145" i="3" s="1"/>
  <c r="F144" i="3" s="1"/>
  <c r="F143" i="3" s="1"/>
  <c r="F142" i="3" s="1"/>
  <c r="G146" i="3"/>
  <c r="G145" i="3" s="1"/>
  <c r="G144" i="3" s="1"/>
  <c r="G143" i="3" s="1"/>
  <c r="G142" i="3" s="1"/>
  <c r="F140" i="3"/>
  <c r="F139" i="3" s="1"/>
  <c r="F138" i="3" s="1"/>
  <c r="F137" i="3" s="1"/>
  <c r="G140" i="3"/>
  <c r="G139" i="3" s="1"/>
  <c r="G138" i="3" s="1"/>
  <c r="G137" i="3" s="1"/>
  <c r="G132" i="3"/>
  <c r="G131" i="3" s="1"/>
  <c r="F123" i="3"/>
  <c r="F122" i="3" s="1"/>
  <c r="G123" i="3"/>
  <c r="G122" i="3" s="1"/>
  <c r="F97" i="3"/>
  <c r="F96" i="3" s="1"/>
  <c r="F95" i="3" s="1"/>
  <c r="F94" i="3" s="1"/>
  <c r="G97" i="3"/>
  <c r="G96" i="3" s="1"/>
  <c r="G95" i="3" s="1"/>
  <c r="G94" i="3" s="1"/>
  <c r="F89" i="3"/>
  <c r="F88" i="3" s="1"/>
  <c r="G89" i="3"/>
  <c r="G88" i="3" s="1"/>
  <c r="F56" i="3"/>
  <c r="G56" i="3"/>
  <c r="F59" i="3"/>
  <c r="G59" i="3"/>
  <c r="F44" i="3"/>
  <c r="G44" i="3"/>
  <c r="F39" i="3"/>
  <c r="G39" i="3"/>
  <c r="F38" i="3"/>
  <c r="F37" i="3" s="1"/>
  <c r="F36" i="3" s="1"/>
  <c r="G38" i="3"/>
  <c r="G37" i="3" s="1"/>
  <c r="G36" i="3" s="1"/>
  <c r="F27" i="3"/>
  <c r="G27" i="3"/>
  <c r="F22" i="3"/>
  <c r="F18" i="3" s="1"/>
  <c r="G22" i="3"/>
  <c r="G18" i="3" s="1"/>
  <c r="G182" i="3" l="1"/>
  <c r="G181" i="3" s="1"/>
  <c r="F182" i="3"/>
  <c r="F181" i="3" s="1"/>
  <c r="G202" i="3"/>
  <c r="G201" i="3" s="1"/>
  <c r="G200" i="3" s="1"/>
  <c r="F84" i="3"/>
  <c r="G84" i="3"/>
  <c r="F79" i="3"/>
  <c r="G79" i="3"/>
  <c r="F26" i="3" l="1"/>
  <c r="F25" i="3" s="1"/>
  <c r="G26" i="3"/>
  <c r="G25" i="3" s="1"/>
  <c r="E44" i="3"/>
  <c r="E33" i="3" l="1"/>
  <c r="E70" i="3"/>
  <c r="E69" i="3" s="1"/>
  <c r="E76" i="3"/>
  <c r="F188" i="3" l="1"/>
  <c r="F187" i="3" s="1"/>
  <c r="F180" i="3" s="1"/>
  <c r="F179" i="3" s="1"/>
  <c r="F150" i="3"/>
  <c r="F149" i="3" s="1"/>
  <c r="G150" i="3"/>
  <c r="G149" i="3" s="1"/>
  <c r="E67" i="3"/>
  <c r="E66" i="3" s="1"/>
  <c r="E195" i="3" l="1"/>
  <c r="E194" i="3" s="1"/>
  <c r="E193" i="3" s="1"/>
  <c r="E166" i="3" l="1"/>
  <c r="E165" i="3" s="1"/>
  <c r="E32" i="3" l="1"/>
  <c r="E31" i="3" s="1"/>
  <c r="E30" i="3" s="1"/>
  <c r="E29" i="3" s="1"/>
  <c r="E135" i="3" l="1"/>
  <c r="E110" i="3"/>
  <c r="E134" i="3" l="1"/>
  <c r="G223" i="3"/>
  <c r="G222" i="3" s="1"/>
  <c r="F223" i="3"/>
  <c r="F222" i="3" s="1"/>
  <c r="E189" i="3"/>
  <c r="F233" i="3" l="1"/>
  <c r="F232" i="3" s="1"/>
  <c r="F231" i="3" s="1"/>
  <c r="G233" i="3"/>
  <c r="G232" i="3" s="1"/>
  <c r="G231" i="3" s="1"/>
  <c r="E233" i="3"/>
  <c r="E232" i="3" l="1"/>
  <c r="G229" i="3"/>
  <c r="G227" i="3"/>
  <c r="G192" i="3"/>
  <c r="G191" i="3" s="1"/>
  <c r="G188" i="3" s="1"/>
  <c r="G187" i="3" s="1"/>
  <c r="G180" i="3" s="1"/>
  <c r="G179" i="3" s="1"/>
  <c r="G169" i="3"/>
  <c r="G168" i="3" s="1"/>
  <c r="G164" i="3" s="1"/>
  <c r="G163" i="3" s="1"/>
  <c r="G159" i="3"/>
  <c r="G135" i="3"/>
  <c r="G134" i="3" s="1"/>
  <c r="G127" i="3" s="1"/>
  <c r="G126" i="3" s="1"/>
  <c r="G120" i="3"/>
  <c r="G119" i="3" s="1"/>
  <c r="G118" i="3" s="1"/>
  <c r="G117" i="3" s="1"/>
  <c r="G116" i="3" s="1"/>
  <c r="G110" i="3"/>
  <c r="G71" i="3"/>
  <c r="G70" i="3" s="1"/>
  <c r="G68" i="3"/>
  <c r="G67" i="3" s="1"/>
  <c r="G61" i="3"/>
  <c r="G58" i="3" s="1"/>
  <c r="G54" i="3"/>
  <c r="G52" i="3"/>
  <c r="G46" i="3"/>
  <c r="G33" i="3"/>
  <c r="G32" i="3" s="1"/>
  <c r="G31" i="3" s="1"/>
  <c r="G30" i="3" s="1"/>
  <c r="G29" i="3" s="1"/>
  <c r="F229" i="3"/>
  <c r="F227" i="3"/>
  <c r="F169" i="3"/>
  <c r="F168" i="3" s="1"/>
  <c r="F164" i="3" s="1"/>
  <c r="F163" i="3" s="1"/>
  <c r="F159" i="3"/>
  <c r="F135" i="3"/>
  <c r="F134" i="3" s="1"/>
  <c r="F132" i="3"/>
  <c r="F131" i="3" s="1"/>
  <c r="F120" i="3"/>
  <c r="F119" i="3" s="1"/>
  <c r="F118" i="3" s="1"/>
  <c r="F117" i="3" s="1"/>
  <c r="F116" i="3" s="1"/>
  <c r="F110" i="3"/>
  <c r="F71" i="3"/>
  <c r="F70" i="3" s="1"/>
  <c r="F68" i="3"/>
  <c r="F67" i="3" s="1"/>
  <c r="F61" i="3"/>
  <c r="F58" i="3" s="1"/>
  <c r="F54" i="3"/>
  <c r="F52" i="3"/>
  <c r="F46" i="3"/>
  <c r="F33" i="3"/>
  <c r="F32" i="3" s="1"/>
  <c r="F31" i="3" s="1"/>
  <c r="F30" i="3" s="1"/>
  <c r="F29" i="3" s="1"/>
  <c r="F51" i="3" l="1"/>
  <c r="F152" i="3"/>
  <c r="F158" i="3"/>
  <c r="F157" i="3" s="1"/>
  <c r="F156" i="3" s="1"/>
  <c r="F155" i="3" s="1"/>
  <c r="F154" i="3" s="1"/>
  <c r="G51" i="3"/>
  <c r="G152" i="3"/>
  <c r="G158" i="3"/>
  <c r="G157" i="3" s="1"/>
  <c r="G156" i="3" s="1"/>
  <c r="G155" i="3" s="1"/>
  <c r="G154" i="3" s="1"/>
  <c r="F127" i="3"/>
  <c r="F126" i="3" s="1"/>
  <c r="F125" i="3" s="1"/>
  <c r="G108" i="3"/>
  <c r="G107" i="3" s="1"/>
  <c r="G106" i="3" s="1"/>
  <c r="G105" i="3" s="1"/>
  <c r="G104" i="3" s="1"/>
  <c r="G102" i="3" s="1"/>
  <c r="G101" i="3" s="1"/>
  <c r="G100" i="3" s="1"/>
  <c r="G99" i="3" s="1"/>
  <c r="G78" i="3" s="1"/>
  <c r="F108" i="3"/>
  <c r="F107" i="3" s="1"/>
  <c r="F106" i="3" s="1"/>
  <c r="F105" i="3" s="1"/>
  <c r="F104" i="3" s="1"/>
  <c r="F102" i="3" s="1"/>
  <c r="F101" i="3" s="1"/>
  <c r="F100" i="3" s="1"/>
  <c r="F99" i="3" s="1"/>
  <c r="F78" i="3" s="1"/>
  <c r="E231" i="3"/>
  <c r="F16" i="3"/>
  <c r="F15" i="3" s="1"/>
  <c r="F14" i="3" s="1"/>
  <c r="F13" i="3" s="1"/>
  <c r="G226" i="3"/>
  <c r="G225" i="3" s="1"/>
  <c r="G221" i="3" s="1"/>
  <c r="F48" i="3"/>
  <c r="F43" i="3" s="1"/>
  <c r="F226" i="3"/>
  <c r="F225" i="3" s="1"/>
  <c r="F221" i="3" s="1"/>
  <c r="G125" i="3"/>
  <c r="G16" i="3"/>
  <c r="G15" i="3" s="1"/>
  <c r="G14" i="3" s="1"/>
  <c r="G13" i="3" s="1"/>
  <c r="G66" i="3"/>
  <c r="G65" i="3" s="1"/>
  <c r="G48" i="3"/>
  <c r="G43" i="3" s="1"/>
  <c r="G42" i="3" s="1"/>
  <c r="G41" i="3" s="1"/>
  <c r="G35" i="3" s="1"/>
  <c r="F66" i="3"/>
  <c r="F65" i="3" s="1"/>
  <c r="G148" i="3" l="1"/>
  <c r="F42" i="3"/>
  <c r="F41" i="3" s="1"/>
  <c r="F35" i="3" s="1"/>
  <c r="F148" i="3"/>
  <c r="G73" i="3"/>
  <c r="G64" i="3" s="1"/>
  <c r="F73" i="3"/>
  <c r="F64" i="3" s="1"/>
  <c r="E207" i="3"/>
  <c r="G235" i="3" l="1"/>
  <c r="F235" i="3"/>
  <c r="G237" i="3"/>
  <c r="F237" i="3"/>
  <c r="E48" i="3"/>
  <c r="E23" i="3"/>
  <c r="E73" i="3"/>
  <c r="E177" i="3"/>
  <c r="E22" i="3" l="1"/>
  <c r="E18" i="3" s="1"/>
  <c r="E176" i="3"/>
  <c r="E152" i="3"/>
  <c r="E151" i="3" s="1"/>
  <c r="E150" i="3" s="1"/>
  <c r="E132" i="3" l="1"/>
  <c r="E131" i="3" l="1"/>
  <c r="E140" i="3"/>
  <c r="E139" i="3" s="1"/>
  <c r="E138" i="3" s="1"/>
  <c r="E89" i="3" l="1"/>
  <c r="E88" i="3" l="1"/>
  <c r="E229" i="3" l="1"/>
  <c r="E227" i="3"/>
  <c r="E27" i="3"/>
  <c r="E16" i="3"/>
  <c r="E59" i="3"/>
  <c r="E58" i="3" s="1"/>
  <c r="E46" i="3"/>
  <c r="E43" i="3" s="1"/>
  <c r="E56" i="3"/>
  <c r="E54" i="3"/>
  <c r="E39" i="3"/>
  <c r="E38" i="3"/>
  <c r="E37" i="3" s="1"/>
  <c r="E72" i="3"/>
  <c r="E129" i="3"/>
  <c r="E128" i="3" s="1"/>
  <c r="E127" i="3" s="1"/>
  <c r="E146" i="3"/>
  <c r="E114" i="3"/>
  <c r="E108" i="3"/>
  <c r="E97" i="3"/>
  <c r="E102" i="3"/>
  <c r="E82" i="3"/>
  <c r="E86" i="3"/>
  <c r="E171" i="3"/>
  <c r="E169" i="3"/>
  <c r="E161" i="3"/>
  <c r="E158" i="3"/>
  <c r="E123" i="3"/>
  <c r="E120" i="3"/>
  <c r="E219" i="3"/>
  <c r="E216" i="3" s="1"/>
  <c r="E205" i="3"/>
  <c r="E203" i="3"/>
  <c r="E191" i="3"/>
  <c r="E185" i="3"/>
  <c r="E183" i="3"/>
  <c r="E202" i="3" l="1"/>
  <c r="E36" i="3"/>
  <c r="E122" i="3"/>
  <c r="E85" i="3"/>
  <c r="E84" i="3" s="1"/>
  <c r="E101" i="3"/>
  <c r="E113" i="3"/>
  <c r="E75" i="3"/>
  <c r="E65" i="3" s="1"/>
  <c r="E15" i="3"/>
  <c r="E119" i="3"/>
  <c r="E118" i="3" s="1"/>
  <c r="E160" i="3"/>
  <c r="E81" i="3"/>
  <c r="E96" i="3"/>
  <c r="E107" i="3"/>
  <c r="E145" i="3"/>
  <c r="E26" i="3"/>
  <c r="E149" i="3"/>
  <c r="E182" i="3"/>
  <c r="E181" i="3" s="1"/>
  <c r="E157" i="3"/>
  <c r="E226" i="3"/>
  <c r="E168" i="3"/>
  <c r="E164" i="3" s="1"/>
  <c r="E188" i="3"/>
  <c r="E201" i="3" l="1"/>
  <c r="E200" i="3" s="1"/>
  <c r="E187" i="3"/>
  <c r="E180" i="3" s="1"/>
  <c r="E225" i="3"/>
  <c r="E221" i="3" s="1"/>
  <c r="E148" i="3"/>
  <c r="E25" i="3"/>
  <c r="E144" i="3"/>
  <c r="E106" i="3"/>
  <c r="E95" i="3"/>
  <c r="E80" i="3"/>
  <c r="E79" i="3" s="1"/>
  <c r="E14" i="3"/>
  <c r="E112" i="3"/>
  <c r="E100" i="3"/>
  <c r="E215" i="3"/>
  <c r="E156" i="3"/>
  <c r="E137" i="3"/>
  <c r="E179" i="3" l="1"/>
  <c r="E13" i="3"/>
  <c r="E163" i="3"/>
  <c r="E64" i="3"/>
  <c r="E117" i="3"/>
  <c r="E214" i="3"/>
  <c r="E99" i="3"/>
  <c r="E126" i="3"/>
  <c r="E125" i="3" s="1"/>
  <c r="E52" i="3"/>
  <c r="E51" i="3" s="1"/>
  <c r="E42" i="3" s="1"/>
  <c r="E41" i="3" s="1"/>
  <c r="E35" i="3" s="1"/>
  <c r="E94" i="3"/>
  <c r="E105" i="3"/>
  <c r="E143" i="3"/>
  <c r="E155" i="3"/>
  <c r="E154" i="3" l="1"/>
  <c r="E78" i="3"/>
  <c r="E142" i="3"/>
  <c r="E213" i="3"/>
  <c r="E116" i="3"/>
  <c r="E104" i="3"/>
  <c r="E235" i="3" l="1"/>
</calcChain>
</file>

<file path=xl/sharedStrings.xml><?xml version="1.0" encoding="utf-8"?>
<sst xmlns="http://schemas.openxmlformats.org/spreadsheetml/2006/main" count="486" uniqueCount="228">
  <si>
    <t>ИТОГО РАСХОДОВ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</si>
  <si>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</si>
  <si>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</si>
  <si>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</si>
  <si>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Субвенции на осуществление первичного воинского учета, на территории где отсутствуют военные комиссариаты</t>
  </si>
  <si>
    <t>Непрограммные расходы</t>
  </si>
  <si>
    <t>240</t>
  </si>
  <si>
    <t>200</t>
  </si>
  <si>
    <t>Уплата налогов, сборов и иных платежей</t>
  </si>
  <si>
    <t>Иные бюджетные ассигнования</t>
  </si>
  <si>
    <t>100</t>
  </si>
  <si>
    <t/>
  </si>
  <si>
    <t>120</t>
  </si>
  <si>
    <t>Расходы на обеспечение функций муниципальных органов</t>
  </si>
  <si>
    <t>Иные межбюджетные трансферты</t>
  </si>
  <si>
    <t>Межбюджетные трансферты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</si>
  <si>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</si>
  <si>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</si>
  <si>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Подпрограмма "Профилактика экстремизма"</t>
  </si>
  <si>
    <t>Подпрограмма "Дорожное хозяйство"</t>
  </si>
  <si>
    <t>Подпрограмма "Автомобильный транспорт"</t>
  </si>
  <si>
    <t>Услуги в области информационных технологий</t>
  </si>
  <si>
    <t>870</t>
  </si>
  <si>
    <t>Резервные средства</t>
  </si>
  <si>
    <t>800</t>
  </si>
  <si>
    <t>Подпрограмма "Профилактика незаконного оборота и потребления наркотических средств и психотропных веществ"</t>
  </si>
  <si>
    <t>Подпрограмма "Профилактика правонарушений"</t>
  </si>
  <si>
    <t>Подпрограмма "Создание условий для обеспечения качественными коммунальными услугами"</t>
  </si>
  <si>
    <t xml:space="preserve"> Подпрограмма "Содействие трудоустройству граждан"</t>
  </si>
  <si>
    <t>Подпрограмма "Развитие массовой физической культуры и спорта"</t>
  </si>
  <si>
    <t>Сумма</t>
  </si>
  <si>
    <t>ВР</t>
  </si>
  <si>
    <t>ЦСР</t>
  </si>
  <si>
    <t>Наименование показателя</t>
  </si>
  <si>
    <t>в тыс.руб.</t>
  </si>
  <si>
    <t>городского поселения Игрим</t>
  </si>
  <si>
    <t xml:space="preserve">                 к решению Совета депутатов</t>
  </si>
  <si>
    <t>Подпрограмма "Укрепление единого культурного пространства"</t>
  </si>
  <si>
    <t>Основное мероприятие "Сохранение и развитие народного творчества и традиционной культуры"</t>
  </si>
  <si>
    <t>Расходы на обеспечение деятельности (оказание услуг)  муниципальных учреждений</t>
  </si>
  <si>
    <t>Подпрограмма "Повышение качества культурных услуг, предоставляемых в области библиотечного, музейного и архивного дела"</t>
  </si>
  <si>
    <t>Основное мероприятие "Развитие библиотечного дела"</t>
  </si>
  <si>
    <t>Расходы на обеспечение деятельности (оказание услуг)муниципальных учреждений</t>
  </si>
  <si>
    <t>Основное мероприятие "Развитие музейного дела"</t>
  </si>
  <si>
    <t>Основное мероприятие "Обеспечение организации и проведения физкультурных и массовых спортивных мероприятий"</t>
  </si>
  <si>
    <t>Основное мероприятие "Содействие улучшению положения на рынке труда не занятых трудовой деятельностью и безработных граждан"</t>
  </si>
  <si>
    <t>Иные межбюджетные трансферты на реализацию мероприятий по содействию трудоустройству граждан в рамках подпрограммы "Содействие трудоустойству граждан"</t>
  </si>
  <si>
    <t>Основное мероприятие "Подготовка систем коммунальной инфраструктуры к осенне-зимнему периоду"</t>
  </si>
  <si>
    <t>Реализация мероприятий (в случае если не предусмотрено по обособленным направлениям расходов)</t>
  </si>
  <si>
    <t>Подпрограмма "Содействие проведению капитального ремонта многоквартирных домов"</t>
  </si>
  <si>
    <t>Основное мероприятие "Создание условий для деятельности народных дружин"</t>
  </si>
  <si>
    <t>Субсидии  для создания условий для деятельности народных дружин</t>
  </si>
  <si>
    <t>Основное мероприятие "Реализация переданных государственных полномочий по государственной регистрации актов гражданского состояния"</t>
  </si>
  <si>
    <t>Осуществление переданных органам государственной власти субъектов РФ в соответствии с п. 1 статьи 4 ФЗ "Об актах гражданского состояния"полномочий РФ на государственную регистацию актов гражданского состояния в рамках подпрограмм "Создание условий для выполнения функций, направленных на обеспечение прав и законных интересов жителей ХМАО-Югрф в отдельных сферах жизнедеятельности" (за счет средств автономного округа)</t>
  </si>
  <si>
    <t>Основное мероприятие "Профилактические мероприятия по противодействию и злоупотреблению наркотикам и их незаконному обороту"</t>
  </si>
  <si>
    <t>Мероприятия по противодействию злоупотреблению наркотиками и их незаконному обороту</t>
  </si>
  <si>
    <t>Основное мероприятие "Укрепление толерантности и профилактики экстремизма в молодежной среде"</t>
  </si>
  <si>
    <t>Подпрограмма «Организация и обеспечение меропряитий в сфере граждансокй обороны, защиты населения и территории от чрезвычайных ситуаций»</t>
  </si>
  <si>
    <t>Основное мероприятие "Создание и содержание резервов материальных ресурсов (запасов) для предупреждения, ликвидации чрезвычайных ситуаций"</t>
  </si>
  <si>
    <t>Подпрограмма «Развитие информационного общества и обеспечение деятельности органов местного самоуправления»</t>
  </si>
  <si>
    <t xml:space="preserve"> Основное мероприятие "Управление развитием информационного общества и формированием электронного муниципалитета"</t>
  </si>
  <si>
    <t>Основное мероприятие "Обеспечение доступности и повышения качества транспортных услуг автомобильным транспортом"</t>
  </si>
  <si>
    <t>Предоставление субсидий организациям</t>
  </si>
  <si>
    <t>Иные межбюджетные трансферты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</si>
  <si>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Подпрограмма "Совершенствование системы управления в администрации городского поселения Игрим"</t>
  </si>
  <si>
    <t>Основное мероприятие "Содержание   администрации городского поселения Игрим"</t>
  </si>
  <si>
    <t xml:space="preserve"> Прочие мероприятия органов местного самоуправления</t>
  </si>
  <si>
    <t>2200000000</t>
  </si>
  <si>
    <t>Основное мероприятие "Мероприятия по санитарной очистке территорий поселения"</t>
  </si>
  <si>
    <t>2200300000</t>
  </si>
  <si>
    <t>2200399990</t>
  </si>
  <si>
    <t>Основное мероприятие "Техническое обслуживание и эксплуатация сетей уличного освещения"</t>
  </si>
  <si>
    <t>5000000000</t>
  </si>
  <si>
    <t>5000100000</t>
  </si>
  <si>
    <t>5000151180</t>
  </si>
  <si>
    <t>Основное мероприятие "Ликвидация непригодного жилищного фонда"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</si>
  <si>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</si>
  <si>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</si>
  <si>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 мероприятие "Управление  и содержание общего имущества многоквартирных домов"</t>
  </si>
  <si>
    <t>Расходы на выплаты персоналу казенных учреждений</t>
  </si>
  <si>
    <t>Основное мероприятие "Организация пропаганды и обучение населения в области гражданской обороны и чрезвычайных ситуаций"</t>
  </si>
  <si>
    <t>Создание и содержание резервов материальных ресурсов (запасов) для предупреждения, ликвидации чрезвычайных ситуаций в целях гражданской обороны</t>
  </si>
  <si>
    <t>Основное мероприятие "Управление и распоряжение муниципальным имуществом и земельными ресурсами"</t>
  </si>
  <si>
    <t>Исполнение судебных актов</t>
  </si>
  <si>
    <t>5000122030</t>
  </si>
  <si>
    <t>Условно утверждаемые расходы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</si>
  <si>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</si>
  <si>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
государственных (муниципальных) учреждений)</t>
  </si>
  <si>
    <t>Иные выплаты населению</t>
  </si>
  <si>
    <t>2900000000</t>
  </si>
  <si>
    <t>Основное мероприятие "Благоустройство мест массового отдыха населения"</t>
  </si>
  <si>
    <t>Расходы местного бюджета на софинансирование мероприятий по содействию трудоустройству граждан в рамках подпрограммы "Содействие трудоустойству граждан"</t>
  </si>
  <si>
    <t>Субсидии некоммерческой организации Югорский фонд капитального ремонта многоквартирных домов</t>
  </si>
  <si>
    <t>Расходы местного бюджета на софинансирование субсидии  для создания условий для деятельности народных дружин</t>
  </si>
  <si>
    <t>Основное мероприятие "Сохранность автомобильных дорог общего пользования местного значения"</t>
  </si>
  <si>
    <t>Глава муниципального образования</t>
  </si>
  <si>
    <t>2019 г</t>
  </si>
  <si>
    <t>2020 г.</t>
  </si>
  <si>
    <t>2021 г.</t>
  </si>
  <si>
    <t>Распределение бюджетных ассигнований по целевым статьям (муниципальным программам городского поселения Игрим и непрограмным направлениям деятельности), группам и подгруппам видов расходов классификации расходов бюджета городского поселения Игрим на 2019 год.</t>
  </si>
  <si>
    <t xml:space="preserve">Муниципальная программа «Развитие культуры в городском поселении Игрим» </t>
  </si>
  <si>
    <t xml:space="preserve">Муниципальная программа «Развитие физической культуры и спорта на территории городского поселения Игрим» </t>
  </si>
  <si>
    <t xml:space="preserve"> Муниципальная программа «Жилищно-коммунальный комплекс в городском поселении Игрим»</t>
  </si>
  <si>
    <t>Муниципальная программа «Обеспечение межнационального согласия, гражданского единства, отдельных прав и законных интересов граждан, а также обеспечение общественного порядка и профилактики экстремизма, противодействия незаконному обороту и потреблению наркотических средств и психотропных веществ в городском поселении Игрим»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</si>
  <si>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объектах»</t>
  </si>
  <si>
    <t xml:space="preserve"> Муниципальная программа «Информационное общество на территории  городского поселения Игрим »</t>
  </si>
  <si>
    <t>Муниципальная программа «Развитие и содержание дорожно-транспортной системы на территории городского поселения Игрим»</t>
  </si>
  <si>
    <t>Муниципальная программа «Управление муниципальным имуществом в городском поселении Игрим»</t>
  </si>
  <si>
    <t>Муниципальная программа «Повышение эффективности муниципального управления в городском поселении Игрим»</t>
  </si>
  <si>
    <t>Муниципальная программа «Благоустройство и озеленение территории городского поселения Игрим»</t>
  </si>
  <si>
    <t>Субсидии на развитие сферы культуры в муниципальных образованиях Ханты-Мансийского автономного округа - Югры</t>
  </si>
  <si>
    <t>Субсидии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</si>
  <si>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7300000000</t>
  </si>
  <si>
    <t>7310000000</t>
  </si>
  <si>
    <t>7310100000</t>
  </si>
  <si>
    <t>7310100590</t>
  </si>
  <si>
    <t>7310200000</t>
  </si>
  <si>
    <t>7310200590</t>
  </si>
  <si>
    <t>7320000000</t>
  </si>
  <si>
    <t>7320100000</t>
  </si>
  <si>
    <t>7320100590</t>
  </si>
  <si>
    <t>Основное мероприятие "Федеральный проект "Культурная среда"</t>
  </si>
  <si>
    <t>7400000000</t>
  </si>
  <si>
    <t>7410000000</t>
  </si>
  <si>
    <t>7410100000</t>
  </si>
  <si>
    <t>7410199990</t>
  </si>
  <si>
    <t>6800000000</t>
  </si>
  <si>
    <t>6810000000</t>
  </si>
  <si>
    <t>6810100000</t>
  </si>
  <si>
    <t>6810185060</t>
  </si>
  <si>
    <t xml:space="preserve">Муниципальная программа «Содействие занятости населения в городском поселении Игрим» </t>
  </si>
  <si>
    <t>68101S5060</t>
  </si>
  <si>
    <t>7100000000</t>
  </si>
  <si>
    <t>7100100000</t>
  </si>
  <si>
    <t>7100199990</t>
  </si>
  <si>
    <t>Муниципальная программа "Обеспечение доступным и комфортным жильем жителей городского поселения Игрим"</t>
  </si>
  <si>
    <t>Подпрограмма "Содействие развитию жилищного строительства"</t>
  </si>
  <si>
    <t>7200000000</t>
  </si>
  <si>
    <t>7220000000</t>
  </si>
  <si>
    <t>7220100000</t>
  </si>
  <si>
    <t>7210000000</t>
  </si>
  <si>
    <t>7210100000</t>
  </si>
  <si>
    <t>7210161100</t>
  </si>
  <si>
    <t>7210199990</t>
  </si>
  <si>
    <t>7220199990</t>
  </si>
  <si>
    <t>Софинансирование субсидии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</si>
  <si>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72201S2591</t>
  </si>
  <si>
    <t>7220182591</t>
  </si>
  <si>
    <t>6600000000</t>
  </si>
  <si>
    <t>6610000000</t>
  </si>
  <si>
    <t>6610100000</t>
  </si>
  <si>
    <t>66101D9300</t>
  </si>
  <si>
    <t>6610200000</t>
  </si>
  <si>
    <t>6610282300</t>
  </si>
  <si>
    <t>66102S2300</t>
  </si>
  <si>
    <t>6620000000</t>
  </si>
  <si>
    <t>6620100000</t>
  </si>
  <si>
    <t>6620199990</t>
  </si>
  <si>
    <t>6630000000</t>
  </si>
  <si>
    <t>6630100000</t>
  </si>
  <si>
    <t>6630199990</t>
  </si>
  <si>
    <t>6700000000</t>
  </si>
  <si>
    <t>6710200000</t>
  </si>
  <si>
    <t>6710220030</t>
  </si>
  <si>
    <t>6710000000</t>
  </si>
  <si>
    <t>6710100000</t>
  </si>
  <si>
    <t>6710199990</t>
  </si>
  <si>
    <t>7000000000</t>
  </si>
  <si>
    <t>7010000000</t>
  </si>
  <si>
    <t>7010100000</t>
  </si>
  <si>
    <t>7010120070</t>
  </si>
  <si>
    <t>6900000000</t>
  </si>
  <si>
    <t>6910000000</t>
  </si>
  <si>
    <t>6910100000</t>
  </si>
  <si>
    <t>6910161100</t>
  </si>
  <si>
    <t>6910189020</t>
  </si>
  <si>
    <t>6910199990</t>
  </si>
  <si>
    <t>6920000000</t>
  </si>
  <si>
    <t>6920200000</t>
  </si>
  <si>
    <t>6920299990</t>
  </si>
  <si>
    <t>6500000000</t>
  </si>
  <si>
    <t>6500100000</t>
  </si>
  <si>
    <t>6500182671</t>
  </si>
  <si>
    <t>Субсидия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</si>
  <si>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Расходы на софинансирование субсидии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</si>
  <si>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65001S2671</t>
  </si>
  <si>
    <t>6500189020</t>
  </si>
  <si>
    <t>6500199990</t>
  </si>
  <si>
    <t>6400000000</t>
  </si>
  <si>
    <t>6410000000</t>
  </si>
  <si>
    <t>6410100000</t>
  </si>
  <si>
    <t>6410102030</t>
  </si>
  <si>
    <t>6420102040</t>
  </si>
  <si>
    <t>6420100590</t>
  </si>
  <si>
    <t>2200100000</t>
  </si>
  <si>
    <t>2200199990</t>
  </si>
  <si>
    <t>2200200000</t>
  </si>
  <si>
    <t>2200299990</t>
  </si>
  <si>
    <t>2910000000</t>
  </si>
  <si>
    <t>291F200000</t>
  </si>
  <si>
    <t>291F255550</t>
  </si>
  <si>
    <t xml:space="preserve">Муниципальная программа "Формирование современной городской среды городского поселения Игримна 2018-2022 годы" </t>
  </si>
  <si>
    <t>Основное мероприятие "Федеральный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</si>
  <si>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</si>
  <si>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Непрограммное направление деятельности "Исполнение отдельных расходных обязательств городского поселения Игрим"</t>
  </si>
  <si>
    <t>Непрограммное направление деятельности "Обеспечение деятельности Контрольно-счетной палаты Березовского района"</t>
  </si>
  <si>
    <t>5000400000</t>
  </si>
  <si>
    <t>5000489020</t>
  </si>
  <si>
    <t>6420102400</t>
  </si>
  <si>
    <t>Подпрограмма «Совершенствование системы управления в администрации городского поселения Игрим»</t>
  </si>
  <si>
    <t>6420000000</t>
  </si>
  <si>
    <t>6420100000</t>
  </si>
  <si>
    <t>6710122020</t>
  </si>
  <si>
    <t>Уравление Реервным фондом</t>
  </si>
  <si>
    <t>"Приложение № 7</t>
  </si>
  <si>
    <t>от 24.12.018 г.  № 30</t>
  </si>
  <si>
    <t>Основное мероприятие "Обеспечение функционирования и развития систем видеонаблюдения в сфере общественного порядка "</t>
  </si>
  <si>
    <t>66103S2290</t>
  </si>
  <si>
    <t>7220189020</t>
  </si>
  <si>
    <t>Расходы на софинансирование субсидии на развитие сферы культуры в муниципальных образованиях Ханты-Мансийского автономного округа - Югры</t>
  </si>
  <si>
    <t>Приложение № 4</t>
  </si>
  <si>
    <t>7310182520</t>
  </si>
  <si>
    <t>73101S2520</t>
  </si>
  <si>
    <t>Основное мероприятие "Содержание и озеленение парковых зон на территории поселка"</t>
  </si>
  <si>
    <t>Иные межбюджетные трансферты на финансирование наказов избирателей депутатам Думы ХМАО-Югры</t>
  </si>
  <si>
    <t>2200285160</t>
  </si>
  <si>
    <t>7320185160</t>
  </si>
  <si>
    <t xml:space="preserve">от 28.05.2019 г.  № 64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</si>
</sst>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_ ;[Red]\-#,##0.0\ "/>
    <numFmt numFmtId="165" formatCode="#,##0.0;[Red]\-#,##0.0;0.0"/>
    <numFmt numFmtId="166" formatCode="000;;"/>
    <numFmt numFmtId="167" formatCode="000"/>
    <numFmt numFmtId="168" formatCode="0000000"/>
    <numFmt numFmtId="169" formatCode="0000"/>
    <numFmt numFmtId="170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3" fillId="0" borderId="0" xfId="1" applyNumberFormat="1" applyFont="1" applyFill="1" applyAlignment="1" applyProtection="1">
      <alignment horizontal="center"/>
      <protection hidden="1"/>
    </xf>
    <xf numFmtId="0" fontId="3" fillId="0" borderId="0" xfId="1" applyFont="1" applyFill="1"/>
    <xf numFmtId="0" fontId="3" fillId="0" borderId="0" xfId="1" applyFont="1" applyFill="1" applyProtection="1">
      <protection hidden="1"/>
    </xf>
    <xf numFmtId="164" fontId="3" fillId="0" borderId="0" xfId="1" applyNumberFormat="1" applyFont="1" applyFill="1"/>
    <xf numFmtId="0" fontId="3" fillId="0" borderId="0" xfId="1" applyNumberFormat="1" applyFont="1" applyFill="1" applyBorder="1" applyAlignment="1" applyProtection="1">
      <alignment horizontal="center" wrapText="1"/>
      <protection hidden="1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Font="1" applyFill="1" applyAlignment="1">
      <alignment vertical="center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Border="1" applyAlignment="1" applyProtection="1">
      <alignment vertical="center" wrapText="1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 applyProtection="1">
      <alignment vertical="center"/>
      <protection hidden="1"/>
    </xf>
    <xf numFmtId="0" fontId="5" fillId="0" borderId="0" xfId="1" applyNumberFormat="1" applyFont="1" applyFill="1" applyAlignment="1" applyProtection="1">
      <alignment vertical="center"/>
      <protection hidden="1"/>
    </xf>
    <xf numFmtId="49" fontId="5" fillId="0" borderId="1" xfId="0" applyNumberFormat="1" applyFont="1" applyFill="1" applyBorder="1" applyAlignment="1">
      <alignment horizontal="left" vertical="center" wrapText="1"/>
    </xf>
    <xf numFmtId="167" fontId="5" fillId="0" borderId="1" xfId="1" applyNumberFormat="1" applyFont="1" applyFill="1" applyBorder="1" applyAlignment="1" applyProtection="1">
      <alignment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49" fontId="5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49" fontId="5" fillId="0" borderId="1" xfId="0" applyNumberFormat="1" applyFont="1" applyFill="1" applyBorder="1" applyAlignment="1">
      <alignment horizontal="left" vertical="top" wrapText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horizontal="right" vertical="center"/>
      <protection hidden="1"/>
    </xf>
    <xf numFmtId="49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wrapText="1"/>
      <protection hidden="1"/>
    </xf>
    <xf numFmtId="168" fontId="5" fillId="0" borderId="1" xfId="1" applyNumberFormat="1" applyFont="1" applyFill="1" applyBorder="1" applyAlignment="1" applyProtection="1">
      <alignment vertical="center" wrapText="1"/>
      <protection hidden="1"/>
    </xf>
    <xf numFmtId="0" fontId="5" fillId="0" borderId="1" xfId="1" applyFont="1" applyFill="1" applyBorder="1" applyAlignment="1">
      <alignment vertical="center"/>
    </xf>
    <xf numFmtId="169" fontId="5" fillId="0" borderId="1" xfId="1" applyNumberFormat="1" applyFont="1" applyFill="1" applyBorder="1" applyAlignment="1" applyProtection="1">
      <alignment vertical="center" wrapText="1"/>
      <protection hidden="1"/>
    </xf>
    <xf numFmtId="0" fontId="3" fillId="0" borderId="1" xfId="1" applyFont="1" applyFill="1" applyBorder="1"/>
    <xf numFmtId="169" fontId="5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alignment vertical="center"/>
      <protection hidden="1"/>
    </xf>
    <xf numFmtId="170" fontId="6" fillId="0" borderId="0" xfId="1" applyNumberFormat="1" applyFont="1" applyFill="1" applyAlignment="1">
      <alignment horizontal="right"/>
    </xf>
    <xf numFmtId="170" fontId="5" fillId="0" borderId="0" xfId="1" applyNumberFormat="1" applyFont="1" applyFill="1" applyBorder="1" applyAlignment="1" applyProtection="1">
      <alignment horizontal="center" wrapText="1"/>
      <protection hidden="1"/>
    </xf>
    <xf numFmtId="17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70" fontId="5" fillId="0" borderId="1" xfId="1" applyNumberFormat="1" applyFont="1" applyFill="1" applyBorder="1" applyAlignment="1" applyProtection="1">
      <alignment horizontal="right" vertical="center"/>
      <protection hidden="1"/>
    </xf>
    <xf numFmtId="170" fontId="5" fillId="0" borderId="1" xfId="1" applyNumberFormat="1" applyFont="1" applyFill="1" applyBorder="1" applyAlignment="1" applyProtection="1">
      <protection hidden="1"/>
    </xf>
    <xf numFmtId="170" fontId="3" fillId="0" borderId="0" xfId="1" applyNumberFormat="1" applyFont="1" applyFill="1"/>
    <xf numFmtId="170" fontId="7" fillId="0" borderId="0" xfId="1" applyNumberFormat="1" applyFont="1" applyFill="1" applyBorder="1" applyAlignment="1" applyProtection="1">
      <alignment vertical="center" wrapText="1"/>
      <protection hidden="1"/>
    </xf>
    <xf numFmtId="166" fontId="5" fillId="0" borderId="0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3"/>
    <cellStyle name="Обычный 4" xfId="4"/>
    <cellStyle name="Обычный 5" xfId="5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I238"/>
  <sheetViews>
    <sheetView tabSelected="1" zoomScale="130" zoomScaleNormal="130" workbookViewId="0">
      <selection activeCell="E4" sqref="E4"/>
    </sheetView>
  </sheetViews>
  <sheetFormatPr defaultColWidth="11.140625" defaultRowHeight="15" x14ac:dyDescent="0.25"/>
  <cols>
    <col min="1" max="1" width="2.42578125" customWidth="1"/>
    <col min="2" max="2" width="63" style="2" customWidth="1"/>
    <col min="3" max="3" width="11.5703125" style="6" customWidth="1"/>
    <col min="4" max="4" width="6" style="9" customWidth="1"/>
    <col min="5" max="5" width="9" style="39" customWidth="1"/>
    <col min="6" max="7" width="11.85546875" style="39" hidden="1" customWidth="1"/>
    <col min="8" max="8" width="11.140625" style="2" customWidth="1"/>
    <col min="9" max="16384" width="11.140625" style="2"/>
  </cols>
  <sheetData>
    <row r="1" spans="2:8" x14ac:dyDescent="0.25">
      <c r="E1" s="34" t="s">
        <v>220</v>
      </c>
    </row>
    <row r="2" spans="2:8" x14ac:dyDescent="0.25">
      <c r="E2" s="34" t="s">
        <v>36</v>
      </c>
    </row>
    <row r="3" spans="2:8" x14ac:dyDescent="0.25">
      <c r="E3" s="34" t="s">
        <v>35</v>
      </c>
    </row>
    <row r="4" spans="2:8" x14ac:dyDescent="0.25">
      <c r="E4" s="34" t="s">
        <v>227</v>
      </c>
    </row>
    <row r="5" spans="2:8" x14ac:dyDescent="0.25">
      <c r="D5" s="13"/>
      <c r="E5" s="34" t="s">
        <v>214</v>
      </c>
      <c r="F5" s="34"/>
      <c r="G5" s="34"/>
    </row>
    <row r="6" spans="2:8" ht="13.5" customHeight="1" x14ac:dyDescent="0.25">
      <c r="D6" s="13"/>
      <c r="E6" s="34" t="s">
        <v>36</v>
      </c>
      <c r="F6" s="34"/>
      <c r="G6" s="34"/>
    </row>
    <row r="7" spans="2:8" ht="12.75" customHeight="1" x14ac:dyDescent="0.25">
      <c r="B7" s="3"/>
      <c r="C7" s="7"/>
      <c r="D7" s="14"/>
      <c r="E7" s="34" t="s">
        <v>35</v>
      </c>
      <c r="F7" s="34"/>
      <c r="G7" s="34"/>
    </row>
    <row r="8" spans="2:8" ht="12.75" customHeight="1" x14ac:dyDescent="0.25">
      <c r="B8" s="1"/>
      <c r="C8" s="8"/>
      <c r="D8" s="15"/>
      <c r="E8" s="34" t="s">
        <v>215</v>
      </c>
      <c r="F8" s="34"/>
      <c r="G8" s="34"/>
    </row>
    <row r="9" spans="2:8" ht="61.5" customHeight="1" x14ac:dyDescent="0.25">
      <c r="B9" s="42" t="s">
        <v>99</v>
      </c>
      <c r="C9" s="42"/>
      <c r="D9" s="42"/>
      <c r="E9" s="40"/>
      <c r="F9" s="11"/>
      <c r="G9" s="11"/>
    </row>
    <row r="10" spans="2:8" ht="16.5" customHeight="1" x14ac:dyDescent="0.25">
      <c r="B10" s="5"/>
      <c r="C10" s="12"/>
      <c r="D10" s="10"/>
      <c r="E10" s="35" t="s">
        <v>34</v>
      </c>
      <c r="F10" s="35" t="s">
        <v>34</v>
      </c>
      <c r="G10" s="35" t="s">
        <v>34</v>
      </c>
    </row>
    <row r="11" spans="2:8" ht="11.25" customHeight="1" x14ac:dyDescent="0.25">
      <c r="B11" s="18" t="s">
        <v>33</v>
      </c>
      <c r="C11" s="19" t="s">
        <v>32</v>
      </c>
      <c r="D11" s="20" t="s">
        <v>31</v>
      </c>
      <c r="E11" s="36" t="s">
        <v>30</v>
      </c>
      <c r="F11" s="36" t="s">
        <v>30</v>
      </c>
      <c r="G11" s="36"/>
    </row>
    <row r="12" spans="2:8" ht="12" customHeight="1" x14ac:dyDescent="0.25">
      <c r="B12" s="18"/>
      <c r="C12" s="19"/>
      <c r="D12" s="20"/>
      <c r="E12" s="36" t="s">
        <v>96</v>
      </c>
      <c r="F12" s="36" t="s">
        <v>97</v>
      </c>
      <c r="G12" s="36" t="s">
        <v>98</v>
      </c>
    </row>
    <row r="13" spans="2:8" ht="24" x14ac:dyDescent="0.25">
      <c r="B13" s="30" t="s">
        <v>109</v>
      </c>
      <c r="C13" s="19" t="s">
        <v>67</v>
      </c>
      <c r="D13" s="22"/>
      <c r="E13" s="37">
        <f>E14+E18+E25</f>
        <v>5792</v>
      </c>
      <c r="F13" s="37">
        <f t="shared" ref="F13:G13" si="0">F14+F18+F25</f>
        <v>6250</v>
      </c>
      <c r="G13" s="37">
        <f t="shared" si="0"/>
        <v>6250</v>
      </c>
    </row>
    <row r="14" spans="2:8" ht="24" x14ac:dyDescent="0.25">
      <c r="B14" s="16" t="s">
        <v>68</v>
      </c>
      <c r="C14" s="19" t="s">
        <v>194</v>
      </c>
      <c r="D14" s="22"/>
      <c r="E14" s="37">
        <f>E15</f>
        <v>1100</v>
      </c>
      <c r="F14" s="37">
        <f t="shared" ref="F14:G15" si="1">F15</f>
        <v>1600</v>
      </c>
      <c r="G14" s="37">
        <f t="shared" si="1"/>
        <v>1600</v>
      </c>
      <c r="H14" s="4"/>
    </row>
    <row r="15" spans="2:8" ht="24" x14ac:dyDescent="0.25">
      <c r="B15" s="16" t="s">
        <v>48</v>
      </c>
      <c r="C15" s="19" t="s">
        <v>195</v>
      </c>
      <c r="D15" s="22"/>
      <c r="E15" s="37">
        <f>E16</f>
        <v>1100</v>
      </c>
      <c r="F15" s="37">
        <f t="shared" si="1"/>
        <v>1600</v>
      </c>
      <c r="G15" s="37">
        <f t="shared" si="1"/>
        <v>1600</v>
      </c>
    </row>
    <row r="16" spans="2:8" ht="24" x14ac:dyDescent="0.25">
      <c r="B16" s="17" t="s">
        <v>76</v>
      </c>
      <c r="C16" s="19" t="s">
        <v>195</v>
      </c>
      <c r="D16" s="22">
        <v>200</v>
      </c>
      <c r="E16" s="37">
        <f>E17</f>
        <v>1100</v>
      </c>
      <c r="F16" s="37">
        <f>F17+F22</f>
        <v>1600</v>
      </c>
      <c r="G16" s="37">
        <f>G17+G22</f>
        <v>1600</v>
      </c>
    </row>
    <row r="17" spans="2:9" ht="24" x14ac:dyDescent="0.25">
      <c r="B17" s="17" t="s">
        <v>1</v>
      </c>
      <c r="C17" s="19" t="s">
        <v>195</v>
      </c>
      <c r="D17" s="22">
        <v>240</v>
      </c>
      <c r="E17" s="37">
        <v>1100</v>
      </c>
      <c r="F17" s="37">
        <v>1600</v>
      </c>
      <c r="G17" s="37">
        <v>1600</v>
      </c>
    </row>
    <row r="18" spans="2:9" ht="24" x14ac:dyDescent="0.25">
      <c r="B18" s="17" t="s">
        <v>223</v>
      </c>
      <c r="C18" s="19" t="s">
        <v>196</v>
      </c>
      <c r="D18" s="22"/>
      <c r="E18" s="23">
        <f>E19+E22</f>
        <v>1000</v>
      </c>
      <c r="F18" s="23">
        <f>F22</f>
        <v>0</v>
      </c>
      <c r="G18" s="23">
        <f>G22</f>
        <v>0</v>
      </c>
    </row>
    <row r="19" spans="2:9" ht="24" x14ac:dyDescent="0.25">
      <c r="B19" s="17" t="s">
        <v>224</v>
      </c>
      <c r="C19" s="19" t="s">
        <v>225</v>
      </c>
      <c r="D19" s="22"/>
      <c r="E19" s="23">
        <f>E20</f>
        <v>200</v>
      </c>
      <c r="F19" s="23"/>
      <c r="G19" s="23"/>
    </row>
    <row r="20" spans="2:9" ht="24" x14ac:dyDescent="0.25">
      <c r="B20" s="17" t="s">
        <v>76</v>
      </c>
      <c r="C20" s="19" t="s">
        <v>225</v>
      </c>
      <c r="D20" s="22">
        <v>200</v>
      </c>
      <c r="E20" s="23">
        <f>E21</f>
        <v>200</v>
      </c>
      <c r="F20" s="23"/>
      <c r="G20" s="23"/>
    </row>
    <row r="21" spans="2:9" ht="24" x14ac:dyDescent="0.25">
      <c r="B21" s="17" t="s">
        <v>1</v>
      </c>
      <c r="C21" s="19" t="s">
        <v>225</v>
      </c>
      <c r="D21" s="22">
        <v>240</v>
      </c>
      <c r="E21" s="23">
        <v>200</v>
      </c>
      <c r="F21" s="23"/>
      <c r="G21" s="23"/>
    </row>
    <row r="22" spans="2:9" ht="24" x14ac:dyDescent="0.25">
      <c r="B22" s="16" t="s">
        <v>48</v>
      </c>
      <c r="C22" s="19" t="s">
        <v>197</v>
      </c>
      <c r="D22" s="22"/>
      <c r="E22" s="23">
        <f>E23</f>
        <v>800</v>
      </c>
      <c r="F22" s="23">
        <f t="shared" ref="F22:G22" si="2">F23</f>
        <v>0</v>
      </c>
      <c r="G22" s="23">
        <f t="shared" si="2"/>
        <v>0</v>
      </c>
      <c r="H22" s="4"/>
    </row>
    <row r="23" spans="2:9" ht="24" x14ac:dyDescent="0.25">
      <c r="B23" s="17" t="s">
        <v>76</v>
      </c>
      <c r="C23" s="19" t="s">
        <v>197</v>
      </c>
      <c r="D23" s="22">
        <v>200</v>
      </c>
      <c r="E23" s="23">
        <f>E24</f>
        <v>800</v>
      </c>
      <c r="F23" s="37">
        <v>0</v>
      </c>
      <c r="G23" s="37">
        <v>0</v>
      </c>
      <c r="I23" s="4"/>
    </row>
    <row r="24" spans="2:9" ht="24" x14ac:dyDescent="0.25">
      <c r="B24" s="17" t="s">
        <v>1</v>
      </c>
      <c r="C24" s="19" t="s">
        <v>197</v>
      </c>
      <c r="D24" s="22">
        <v>240</v>
      </c>
      <c r="E24" s="23">
        <v>800</v>
      </c>
      <c r="F24" s="37"/>
      <c r="G24" s="37"/>
      <c r="I24" s="4"/>
    </row>
    <row r="25" spans="2:9" ht="24" x14ac:dyDescent="0.25">
      <c r="B25" s="16" t="s">
        <v>71</v>
      </c>
      <c r="C25" s="31" t="s">
        <v>69</v>
      </c>
      <c r="D25" s="22"/>
      <c r="E25" s="37">
        <f>E26</f>
        <v>3692</v>
      </c>
      <c r="F25" s="37">
        <f t="shared" ref="F25:G27" si="3">F26</f>
        <v>4650</v>
      </c>
      <c r="G25" s="37">
        <f t="shared" si="3"/>
        <v>4650</v>
      </c>
      <c r="I25" s="4"/>
    </row>
    <row r="26" spans="2:9" ht="24" x14ac:dyDescent="0.25">
      <c r="B26" s="16" t="s">
        <v>48</v>
      </c>
      <c r="C26" s="31" t="s">
        <v>70</v>
      </c>
      <c r="D26" s="22"/>
      <c r="E26" s="37">
        <f>E27</f>
        <v>3692</v>
      </c>
      <c r="F26" s="37">
        <f t="shared" si="3"/>
        <v>4650</v>
      </c>
      <c r="G26" s="37">
        <f t="shared" si="3"/>
        <v>4650</v>
      </c>
      <c r="I26" s="4"/>
    </row>
    <row r="27" spans="2:9" ht="24" x14ac:dyDescent="0.25">
      <c r="B27" s="17" t="s">
        <v>76</v>
      </c>
      <c r="C27" s="31" t="s">
        <v>70</v>
      </c>
      <c r="D27" s="22">
        <v>200</v>
      </c>
      <c r="E27" s="37">
        <f>E28</f>
        <v>3692</v>
      </c>
      <c r="F27" s="37">
        <f t="shared" si="3"/>
        <v>4650</v>
      </c>
      <c r="G27" s="37">
        <f t="shared" si="3"/>
        <v>4650</v>
      </c>
      <c r="I27" s="4"/>
    </row>
    <row r="28" spans="2:9" ht="24" x14ac:dyDescent="0.25">
      <c r="B28" s="17" t="s">
        <v>1</v>
      </c>
      <c r="C28" s="31" t="s">
        <v>70</v>
      </c>
      <c r="D28" s="22">
        <v>240</v>
      </c>
      <c r="E28" s="37">
        <v>3692</v>
      </c>
      <c r="F28" s="37">
        <v>4650</v>
      </c>
      <c r="G28" s="37">
        <v>4650</v>
      </c>
      <c r="I28" s="4"/>
    </row>
    <row r="29" spans="2:9" ht="24" hidden="1" x14ac:dyDescent="0.25">
      <c r="B29" s="17" t="s">
        <v>201</v>
      </c>
      <c r="C29" s="31" t="s">
        <v>89</v>
      </c>
      <c r="D29" s="22"/>
      <c r="E29" s="37">
        <f>E30</f>
        <v>0</v>
      </c>
      <c r="F29" s="37">
        <f t="shared" ref="F29:G32" si="4">F30</f>
        <v>0</v>
      </c>
      <c r="G29" s="37">
        <f t="shared" si="4"/>
        <v>0</v>
      </c>
      <c r="I29" s="4"/>
    </row>
    <row r="30" spans="2:9" hidden="1" x14ac:dyDescent="0.25">
      <c r="B30" s="17" t="s">
        <v>90</v>
      </c>
      <c r="C30" s="31" t="s">
        <v>198</v>
      </c>
      <c r="D30" s="22"/>
      <c r="E30" s="37">
        <f>E31</f>
        <v>0</v>
      </c>
      <c r="F30" s="37">
        <f t="shared" si="4"/>
        <v>0</v>
      </c>
      <c r="G30" s="37">
        <f t="shared" si="4"/>
        <v>0</v>
      </c>
      <c r="I30" s="4"/>
    </row>
    <row r="31" spans="2:9" ht="24" hidden="1" x14ac:dyDescent="0.25">
      <c r="B31" s="17" t="s">
        <v>202</v>
      </c>
      <c r="C31" s="31" t="s">
        <v>199</v>
      </c>
      <c r="D31" s="22"/>
      <c r="E31" s="37">
        <f>E32</f>
        <v>0</v>
      </c>
      <c r="F31" s="37">
        <f t="shared" si="4"/>
        <v>0</v>
      </c>
      <c r="G31" s="37">
        <f t="shared" si="4"/>
        <v>0</v>
      </c>
      <c r="I31" s="4"/>
    </row>
    <row r="32" spans="2:9" hidden="1" x14ac:dyDescent="0.25">
      <c r="B32" s="17" t="s">
        <v>203</v>
      </c>
      <c r="C32" s="31" t="s">
        <v>200</v>
      </c>
      <c r="D32" s="29"/>
      <c r="E32" s="37">
        <f>E33</f>
        <v>0</v>
      </c>
      <c r="F32" s="37">
        <f t="shared" si="4"/>
        <v>0</v>
      </c>
      <c r="G32" s="37">
        <f t="shared" si="4"/>
        <v>0</v>
      </c>
      <c r="I32" s="4"/>
    </row>
    <row r="33" spans="2:9" ht="24" hidden="1" x14ac:dyDescent="0.25">
      <c r="B33" s="17" t="s">
        <v>76</v>
      </c>
      <c r="C33" s="31" t="s">
        <v>200</v>
      </c>
      <c r="D33" s="22">
        <v>200</v>
      </c>
      <c r="E33" s="37">
        <f>E34</f>
        <v>0</v>
      </c>
      <c r="F33" s="37">
        <f>F34</f>
        <v>0</v>
      </c>
      <c r="G33" s="37">
        <f>G34</f>
        <v>0</v>
      </c>
      <c r="I33" s="4"/>
    </row>
    <row r="34" spans="2:9" ht="24" hidden="1" x14ac:dyDescent="0.25">
      <c r="B34" s="16" t="s">
        <v>1</v>
      </c>
      <c r="C34" s="31" t="s">
        <v>200</v>
      </c>
      <c r="D34" s="22">
        <v>240</v>
      </c>
      <c r="E34" s="23">
        <v>0</v>
      </c>
      <c r="F34" s="37"/>
      <c r="G34" s="37"/>
      <c r="I34" s="4"/>
    </row>
    <row r="35" spans="2:9" ht="24" x14ac:dyDescent="0.25">
      <c r="B35" s="26" t="s">
        <v>108</v>
      </c>
      <c r="C35" s="19" t="s">
        <v>188</v>
      </c>
      <c r="D35" s="27"/>
      <c r="E35" s="37">
        <f>E36+E41</f>
        <v>54767.199999999997</v>
      </c>
      <c r="F35" s="37">
        <f t="shared" ref="F35:G35" si="5">F36+F41</f>
        <v>47224.800000000003</v>
      </c>
      <c r="G35" s="37">
        <f t="shared" si="5"/>
        <v>47197.5</v>
      </c>
      <c r="I35" s="4"/>
    </row>
    <row r="36" spans="2:9" ht="24" x14ac:dyDescent="0.25">
      <c r="B36" s="26" t="s">
        <v>64</v>
      </c>
      <c r="C36" s="19" t="s">
        <v>189</v>
      </c>
      <c r="D36" s="22" t="s">
        <v>11</v>
      </c>
      <c r="E36" s="37">
        <f>E37</f>
        <v>2036.3</v>
      </c>
      <c r="F36" s="37">
        <f t="shared" ref="F36:G37" si="6">F37</f>
        <v>2036.3</v>
      </c>
      <c r="G36" s="37">
        <f t="shared" si="6"/>
        <v>2036.3</v>
      </c>
      <c r="I36" s="4"/>
    </row>
    <row r="37" spans="2:9" ht="24" x14ac:dyDescent="0.25">
      <c r="B37" s="16" t="s">
        <v>65</v>
      </c>
      <c r="C37" s="19" t="s">
        <v>190</v>
      </c>
      <c r="D37" s="22"/>
      <c r="E37" s="37">
        <f>E38</f>
        <v>2036.3</v>
      </c>
      <c r="F37" s="37">
        <f t="shared" si="6"/>
        <v>2036.3</v>
      </c>
      <c r="G37" s="37">
        <f t="shared" si="6"/>
        <v>2036.3</v>
      </c>
      <c r="I37" s="4"/>
    </row>
    <row r="38" spans="2:9" x14ac:dyDescent="0.25">
      <c r="B38" s="26" t="s">
        <v>95</v>
      </c>
      <c r="C38" s="19" t="s">
        <v>191</v>
      </c>
      <c r="D38" s="22" t="s">
        <v>11</v>
      </c>
      <c r="E38" s="37">
        <f>E40</f>
        <v>2036.3</v>
      </c>
      <c r="F38" s="37">
        <f t="shared" ref="F38:G38" si="7">F40</f>
        <v>2036.3</v>
      </c>
      <c r="G38" s="37">
        <f t="shared" si="7"/>
        <v>2036.3</v>
      </c>
      <c r="I38" s="4"/>
    </row>
    <row r="39" spans="2:9" ht="36" x14ac:dyDescent="0.25">
      <c r="B39" s="17" t="s">
        <v>3</v>
      </c>
      <c r="C39" s="19" t="s">
        <v>191</v>
      </c>
      <c r="D39" s="22">
        <v>100</v>
      </c>
      <c r="E39" s="37">
        <f>E40</f>
        <v>2036.3</v>
      </c>
      <c r="F39" s="37">
        <f t="shared" ref="F39:G39" si="8">F40</f>
        <v>2036.3</v>
      </c>
      <c r="G39" s="37">
        <f t="shared" si="8"/>
        <v>2036.3</v>
      </c>
      <c r="I39" s="4"/>
    </row>
    <row r="40" spans="2:9" x14ac:dyDescent="0.25">
      <c r="B40" s="17" t="s">
        <v>2</v>
      </c>
      <c r="C40" s="19" t="s">
        <v>191</v>
      </c>
      <c r="D40" s="22" t="s">
        <v>12</v>
      </c>
      <c r="E40" s="37">
        <v>2036.3</v>
      </c>
      <c r="F40" s="37">
        <v>2036.3</v>
      </c>
      <c r="G40" s="37">
        <v>2036.3</v>
      </c>
      <c r="I40" s="4"/>
    </row>
    <row r="41" spans="2:9" ht="24" x14ac:dyDescent="0.25">
      <c r="B41" s="17" t="s">
        <v>209</v>
      </c>
      <c r="C41" s="19" t="s">
        <v>210</v>
      </c>
      <c r="D41" s="22"/>
      <c r="E41" s="37">
        <f>E42</f>
        <v>52730.899999999994</v>
      </c>
      <c r="F41" s="37">
        <f t="shared" ref="F41:G41" si="9">F42</f>
        <v>45188.5</v>
      </c>
      <c r="G41" s="37">
        <f t="shared" si="9"/>
        <v>45161.2</v>
      </c>
      <c r="I41" s="4"/>
    </row>
    <row r="42" spans="2:9" ht="24" x14ac:dyDescent="0.25">
      <c r="B42" s="17" t="s">
        <v>65</v>
      </c>
      <c r="C42" s="19" t="s">
        <v>211</v>
      </c>
      <c r="D42" s="22"/>
      <c r="E42" s="37">
        <f>E43+E51+E58</f>
        <v>52730.899999999994</v>
      </c>
      <c r="F42" s="37">
        <f t="shared" ref="F42:G42" si="10">F43+F51+F58</f>
        <v>45188.5</v>
      </c>
      <c r="G42" s="37">
        <f t="shared" si="10"/>
        <v>45161.2</v>
      </c>
      <c r="I42" s="4"/>
    </row>
    <row r="43" spans="2:9" ht="24" x14ac:dyDescent="0.25">
      <c r="B43" s="17" t="s">
        <v>39</v>
      </c>
      <c r="C43" s="19" t="s">
        <v>193</v>
      </c>
      <c r="D43" s="22"/>
      <c r="E43" s="37">
        <f>E44+E46+E48</f>
        <v>24071.799999999996</v>
      </c>
      <c r="F43" s="37">
        <f t="shared" ref="F43:G43" si="11">F44+F46+F48</f>
        <v>17747</v>
      </c>
      <c r="G43" s="37">
        <f t="shared" si="11"/>
        <v>17747</v>
      </c>
      <c r="I43" s="4"/>
    </row>
    <row r="44" spans="2:9" ht="36" x14ac:dyDescent="0.25">
      <c r="B44" s="17" t="s">
        <v>3</v>
      </c>
      <c r="C44" s="19" t="s">
        <v>193</v>
      </c>
      <c r="D44" s="22" t="s">
        <v>10</v>
      </c>
      <c r="E44" s="37">
        <f>E45</f>
        <v>17517.3</v>
      </c>
      <c r="F44" s="37">
        <f t="shared" ref="F44:G44" si="12">F45</f>
        <v>17747</v>
      </c>
      <c r="G44" s="37">
        <f t="shared" si="12"/>
        <v>17747</v>
      </c>
      <c r="I44" s="4"/>
    </row>
    <row r="45" spans="2:9" x14ac:dyDescent="0.25">
      <c r="B45" s="17" t="s">
        <v>79</v>
      </c>
      <c r="C45" s="19" t="s">
        <v>193</v>
      </c>
      <c r="D45" s="22">
        <v>110</v>
      </c>
      <c r="E45" s="37">
        <v>17517.3</v>
      </c>
      <c r="F45" s="37">
        <v>17747</v>
      </c>
      <c r="G45" s="37">
        <v>17747</v>
      </c>
      <c r="I45" s="4"/>
    </row>
    <row r="46" spans="2:9" ht="24" x14ac:dyDescent="0.25">
      <c r="B46" s="17" t="s">
        <v>76</v>
      </c>
      <c r="C46" s="19" t="s">
        <v>193</v>
      </c>
      <c r="D46" s="22">
        <v>200</v>
      </c>
      <c r="E46" s="37">
        <f>E47</f>
        <v>6514.9</v>
      </c>
      <c r="F46" s="37">
        <f t="shared" ref="F46:G46" si="13">F47</f>
        <v>0</v>
      </c>
      <c r="G46" s="37">
        <f t="shared" si="13"/>
        <v>0</v>
      </c>
      <c r="I46" s="4"/>
    </row>
    <row r="47" spans="2:9" ht="24" x14ac:dyDescent="0.25">
      <c r="B47" s="17" t="s">
        <v>1</v>
      </c>
      <c r="C47" s="19" t="s">
        <v>193</v>
      </c>
      <c r="D47" s="22">
        <v>240</v>
      </c>
      <c r="E47" s="37">
        <v>6514.9</v>
      </c>
      <c r="F47" s="37">
        <v>0</v>
      </c>
      <c r="G47" s="37">
        <v>0</v>
      </c>
      <c r="I47" s="4"/>
    </row>
    <row r="48" spans="2:9" x14ac:dyDescent="0.25">
      <c r="B48" s="17" t="s">
        <v>9</v>
      </c>
      <c r="C48" s="19" t="s">
        <v>193</v>
      </c>
      <c r="D48" s="22">
        <v>800</v>
      </c>
      <c r="E48" s="37">
        <f>E49+E50</f>
        <v>39.6</v>
      </c>
      <c r="F48" s="37">
        <f t="shared" ref="F48:G48" si="14">F49</f>
        <v>0</v>
      </c>
      <c r="G48" s="37">
        <f t="shared" si="14"/>
        <v>0</v>
      </c>
      <c r="I48" s="4"/>
    </row>
    <row r="49" spans="2:9" hidden="1" x14ac:dyDescent="0.25">
      <c r="B49" s="17" t="s">
        <v>83</v>
      </c>
      <c r="C49" s="19" t="s">
        <v>193</v>
      </c>
      <c r="D49" s="22">
        <v>830</v>
      </c>
      <c r="E49" s="23">
        <v>0</v>
      </c>
      <c r="F49" s="37">
        <v>0</v>
      </c>
      <c r="G49" s="37">
        <v>0</v>
      </c>
      <c r="I49" s="4"/>
    </row>
    <row r="50" spans="2:9" x14ac:dyDescent="0.25">
      <c r="B50" s="17" t="s">
        <v>8</v>
      </c>
      <c r="C50" s="19" t="s">
        <v>193</v>
      </c>
      <c r="D50" s="22">
        <v>850</v>
      </c>
      <c r="E50" s="37">
        <v>39.6</v>
      </c>
      <c r="F50" s="37">
        <v>0</v>
      </c>
      <c r="G50" s="37">
        <v>0</v>
      </c>
      <c r="I50" s="4"/>
    </row>
    <row r="51" spans="2:9" x14ac:dyDescent="0.25">
      <c r="B51" s="16" t="s">
        <v>13</v>
      </c>
      <c r="C51" s="19" t="s">
        <v>192</v>
      </c>
      <c r="D51" s="22" t="s">
        <v>11</v>
      </c>
      <c r="E51" s="37">
        <f>E52+E54+E56</f>
        <v>28039.1</v>
      </c>
      <c r="F51" s="37">
        <f t="shared" ref="F51" si="15">F52+F54+F56</f>
        <v>27141.5</v>
      </c>
      <c r="G51" s="37">
        <f>G52+G54+G56</f>
        <v>27114.2</v>
      </c>
      <c r="I51" s="4"/>
    </row>
    <row r="52" spans="2:9" ht="36" x14ac:dyDescent="0.25">
      <c r="B52" s="17" t="s">
        <v>3</v>
      </c>
      <c r="C52" s="19" t="s">
        <v>192</v>
      </c>
      <c r="D52" s="22" t="s">
        <v>10</v>
      </c>
      <c r="E52" s="37">
        <f>E53</f>
        <v>27740.3</v>
      </c>
      <c r="F52" s="37">
        <f t="shared" ref="F52:G52" si="16">F53</f>
        <v>27029</v>
      </c>
      <c r="G52" s="37">
        <f t="shared" si="16"/>
        <v>27029</v>
      </c>
      <c r="I52" s="4"/>
    </row>
    <row r="53" spans="2:9" x14ac:dyDescent="0.25">
      <c r="B53" s="17" t="s">
        <v>2</v>
      </c>
      <c r="C53" s="19" t="s">
        <v>192</v>
      </c>
      <c r="D53" s="22" t="s">
        <v>12</v>
      </c>
      <c r="E53" s="37">
        <v>27740.3</v>
      </c>
      <c r="F53" s="37">
        <v>27029</v>
      </c>
      <c r="G53" s="37">
        <v>27029</v>
      </c>
      <c r="I53" s="4"/>
    </row>
    <row r="54" spans="2:9" ht="24" x14ac:dyDescent="0.25">
      <c r="B54" s="17" t="s">
        <v>76</v>
      </c>
      <c r="C54" s="19" t="s">
        <v>192</v>
      </c>
      <c r="D54" s="22" t="s">
        <v>7</v>
      </c>
      <c r="E54" s="37">
        <f>E55</f>
        <v>208.3</v>
      </c>
      <c r="F54" s="37">
        <f t="shared" ref="F54:G56" si="17">F55</f>
        <v>28.1</v>
      </c>
      <c r="G54" s="37">
        <f t="shared" si="17"/>
        <v>0</v>
      </c>
      <c r="I54" s="4"/>
    </row>
    <row r="55" spans="2:9" ht="24" x14ac:dyDescent="0.25">
      <c r="B55" s="17" t="s">
        <v>1</v>
      </c>
      <c r="C55" s="19" t="s">
        <v>192</v>
      </c>
      <c r="D55" s="22" t="s">
        <v>6</v>
      </c>
      <c r="E55" s="37">
        <v>208.3</v>
      </c>
      <c r="F55" s="37">
        <v>28.1</v>
      </c>
      <c r="G55" s="37">
        <v>0</v>
      </c>
      <c r="I55" s="4"/>
    </row>
    <row r="56" spans="2:9" x14ac:dyDescent="0.25">
      <c r="B56" s="17" t="s">
        <v>9</v>
      </c>
      <c r="C56" s="19" t="s">
        <v>192</v>
      </c>
      <c r="D56" s="22">
        <v>800</v>
      </c>
      <c r="E56" s="37">
        <f>E57</f>
        <v>90.5</v>
      </c>
      <c r="F56" s="37">
        <f t="shared" ref="F56" si="18">F57</f>
        <v>84.4</v>
      </c>
      <c r="G56" s="37">
        <f t="shared" si="17"/>
        <v>85.2</v>
      </c>
      <c r="I56" s="4"/>
    </row>
    <row r="57" spans="2:9" x14ac:dyDescent="0.25">
      <c r="B57" s="17" t="s">
        <v>8</v>
      </c>
      <c r="C57" s="19" t="s">
        <v>192</v>
      </c>
      <c r="D57" s="22">
        <v>850</v>
      </c>
      <c r="E57" s="37">
        <v>90.5</v>
      </c>
      <c r="F57" s="37">
        <v>84.4</v>
      </c>
      <c r="G57" s="37">
        <v>85.2</v>
      </c>
      <c r="I57" s="4"/>
    </row>
    <row r="58" spans="2:9" x14ac:dyDescent="0.25">
      <c r="B58" s="16" t="s">
        <v>66</v>
      </c>
      <c r="C58" s="19" t="s">
        <v>208</v>
      </c>
      <c r="D58" s="22"/>
      <c r="E58" s="37">
        <f>E59+E61</f>
        <v>620</v>
      </c>
      <c r="F58" s="37">
        <f t="shared" ref="F58:G58" si="19">F59+F61</f>
        <v>300</v>
      </c>
      <c r="G58" s="37">
        <f t="shared" si="19"/>
        <v>300</v>
      </c>
      <c r="I58" s="4"/>
    </row>
    <row r="59" spans="2:9" x14ac:dyDescent="0.25">
      <c r="B59" s="28" t="s">
        <v>17</v>
      </c>
      <c r="C59" s="19" t="s">
        <v>208</v>
      </c>
      <c r="D59" s="22">
        <v>300</v>
      </c>
      <c r="E59" s="37">
        <f>E60</f>
        <v>430</v>
      </c>
      <c r="F59" s="37">
        <f t="shared" ref="F59:G59" si="20">F60</f>
        <v>300</v>
      </c>
      <c r="G59" s="37">
        <f t="shared" si="20"/>
        <v>300</v>
      </c>
      <c r="I59" s="4"/>
    </row>
    <row r="60" spans="2:9" ht="24" x14ac:dyDescent="0.25">
      <c r="B60" s="17" t="s">
        <v>16</v>
      </c>
      <c r="C60" s="19" t="s">
        <v>208</v>
      </c>
      <c r="D60" s="22">
        <v>320</v>
      </c>
      <c r="E60" s="37">
        <v>430</v>
      </c>
      <c r="F60" s="23">
        <v>300</v>
      </c>
      <c r="G60" s="23">
        <v>300</v>
      </c>
    </row>
    <row r="61" spans="2:9" x14ac:dyDescent="0.25">
      <c r="B61" s="29" t="s">
        <v>9</v>
      </c>
      <c r="C61" s="19" t="s">
        <v>208</v>
      </c>
      <c r="D61" s="22">
        <v>800</v>
      </c>
      <c r="E61" s="37">
        <f>SUM(E62:E63)</f>
        <v>190</v>
      </c>
      <c r="F61" s="37">
        <f t="shared" ref="F61:G61" si="21">F62</f>
        <v>0</v>
      </c>
      <c r="G61" s="37">
        <f t="shared" si="21"/>
        <v>0</v>
      </c>
      <c r="I61" s="4"/>
    </row>
    <row r="62" spans="2:9" x14ac:dyDescent="0.25">
      <c r="B62" s="17" t="s">
        <v>83</v>
      </c>
      <c r="C62" s="19" t="s">
        <v>208</v>
      </c>
      <c r="D62" s="22">
        <v>830</v>
      </c>
      <c r="E62" s="37">
        <v>40</v>
      </c>
      <c r="F62" s="37"/>
      <c r="G62" s="37"/>
      <c r="I62" s="4"/>
    </row>
    <row r="63" spans="2:9" x14ac:dyDescent="0.25">
      <c r="B63" s="17" t="s">
        <v>8</v>
      </c>
      <c r="C63" s="19" t="s">
        <v>208</v>
      </c>
      <c r="D63" s="22">
        <v>850</v>
      </c>
      <c r="E63" s="37">
        <v>150</v>
      </c>
      <c r="F63" s="37"/>
      <c r="G63" s="37"/>
      <c r="I63" s="4"/>
    </row>
    <row r="64" spans="2:9" ht="24" x14ac:dyDescent="0.25">
      <c r="B64" s="16" t="s">
        <v>107</v>
      </c>
      <c r="C64" s="19" t="s">
        <v>180</v>
      </c>
      <c r="D64" s="22"/>
      <c r="E64" s="37">
        <f>E65</f>
        <v>2331.6999999999998</v>
      </c>
      <c r="F64" s="37">
        <f>F65+F73</f>
        <v>0</v>
      </c>
      <c r="G64" s="37">
        <f>G65+G73</f>
        <v>0</v>
      </c>
      <c r="I64" s="4"/>
    </row>
    <row r="65" spans="2:9" ht="24" x14ac:dyDescent="0.25">
      <c r="B65" s="16" t="s">
        <v>82</v>
      </c>
      <c r="C65" s="19" t="s">
        <v>181</v>
      </c>
      <c r="D65" s="22"/>
      <c r="E65" s="37">
        <f>E66+E69+E72+E75</f>
        <v>2331.6999999999998</v>
      </c>
      <c r="F65" s="37">
        <f>F66</f>
        <v>0</v>
      </c>
      <c r="G65" s="37">
        <f>G66</f>
        <v>0</v>
      </c>
      <c r="I65" s="4"/>
    </row>
    <row r="66" spans="2:9" ht="48" x14ac:dyDescent="0.25">
      <c r="B66" s="16" t="s">
        <v>183</v>
      </c>
      <c r="C66" s="19" t="s">
        <v>182</v>
      </c>
      <c r="D66" s="22"/>
      <c r="E66" s="37">
        <f>E67</f>
        <v>1940</v>
      </c>
      <c r="F66" s="37">
        <f>F67+F70</f>
        <v>0</v>
      </c>
      <c r="G66" s="37">
        <f>G67+G70</f>
        <v>0</v>
      </c>
      <c r="I66" s="4"/>
    </row>
    <row r="67" spans="2:9" x14ac:dyDescent="0.25">
      <c r="B67" s="17" t="s">
        <v>15</v>
      </c>
      <c r="C67" s="19" t="s">
        <v>182</v>
      </c>
      <c r="D67" s="22">
        <v>500</v>
      </c>
      <c r="E67" s="37">
        <f>E68</f>
        <v>1940</v>
      </c>
      <c r="F67" s="23">
        <f t="shared" ref="F67:G68" si="22">F68</f>
        <v>0</v>
      </c>
      <c r="G67" s="23">
        <f t="shared" si="22"/>
        <v>0</v>
      </c>
      <c r="I67" s="4"/>
    </row>
    <row r="68" spans="2:9" x14ac:dyDescent="0.25">
      <c r="B68" s="17" t="s">
        <v>14</v>
      </c>
      <c r="C68" s="19" t="s">
        <v>182</v>
      </c>
      <c r="D68" s="22">
        <v>540</v>
      </c>
      <c r="E68" s="37">
        <v>1940</v>
      </c>
      <c r="F68" s="23">
        <f t="shared" si="22"/>
        <v>0</v>
      </c>
      <c r="G68" s="23">
        <f t="shared" si="22"/>
        <v>0</v>
      </c>
      <c r="I68" s="4"/>
    </row>
    <row r="69" spans="2:9" ht="48" x14ac:dyDescent="0.25">
      <c r="B69" s="17" t="s">
        <v>63</v>
      </c>
      <c r="C69" s="19" t="s">
        <v>186</v>
      </c>
      <c r="D69" s="22"/>
      <c r="E69" s="37">
        <f>E70</f>
        <v>11.7</v>
      </c>
      <c r="F69" s="23"/>
      <c r="G69" s="23"/>
      <c r="I69" s="4"/>
    </row>
    <row r="70" spans="2:9" x14ac:dyDescent="0.25">
      <c r="B70" s="16" t="s">
        <v>15</v>
      </c>
      <c r="C70" s="19" t="s">
        <v>186</v>
      </c>
      <c r="D70" s="22">
        <v>500</v>
      </c>
      <c r="E70" s="37">
        <f>E71</f>
        <v>11.7</v>
      </c>
      <c r="F70" s="37">
        <f t="shared" ref="F70:G71" si="23">F71</f>
        <v>0</v>
      </c>
      <c r="G70" s="37">
        <f t="shared" si="23"/>
        <v>0</v>
      </c>
      <c r="I70" s="4"/>
    </row>
    <row r="71" spans="2:9" x14ac:dyDescent="0.25">
      <c r="B71" s="17" t="s">
        <v>14</v>
      </c>
      <c r="C71" s="19" t="s">
        <v>186</v>
      </c>
      <c r="D71" s="22">
        <v>540</v>
      </c>
      <c r="E71" s="37">
        <v>11.7</v>
      </c>
      <c r="F71" s="37">
        <f t="shared" si="23"/>
        <v>0</v>
      </c>
      <c r="G71" s="37">
        <f t="shared" si="23"/>
        <v>0</v>
      </c>
      <c r="I71" s="4"/>
    </row>
    <row r="72" spans="2:9" ht="24" x14ac:dyDescent="0.25">
      <c r="B72" s="17" t="s">
        <v>48</v>
      </c>
      <c r="C72" s="19" t="s">
        <v>187</v>
      </c>
      <c r="D72" s="22"/>
      <c r="E72" s="37">
        <f>E73</f>
        <v>320</v>
      </c>
      <c r="F72" s="37"/>
      <c r="G72" s="37"/>
      <c r="I72" s="4"/>
    </row>
    <row r="73" spans="2:9" ht="24" x14ac:dyDescent="0.25">
      <c r="B73" s="17" t="s">
        <v>76</v>
      </c>
      <c r="C73" s="19" t="s">
        <v>187</v>
      </c>
      <c r="D73" s="22">
        <v>200</v>
      </c>
      <c r="E73" s="37">
        <f>E74</f>
        <v>320</v>
      </c>
      <c r="F73" s="37">
        <f>F74</f>
        <v>0</v>
      </c>
      <c r="G73" s="37">
        <f>G74</f>
        <v>0</v>
      </c>
      <c r="I73" s="4"/>
    </row>
    <row r="74" spans="2:9" ht="24" x14ac:dyDescent="0.25">
      <c r="B74" s="17" t="s">
        <v>1</v>
      </c>
      <c r="C74" s="19" t="s">
        <v>187</v>
      </c>
      <c r="D74" s="22">
        <v>240</v>
      </c>
      <c r="E74" s="37">
        <v>320</v>
      </c>
      <c r="F74" s="37">
        <v>0</v>
      </c>
      <c r="G74" s="37">
        <v>0</v>
      </c>
      <c r="I74" s="4"/>
    </row>
    <row r="75" spans="2:9" ht="48" x14ac:dyDescent="0.25">
      <c r="B75" s="16" t="s">
        <v>184</v>
      </c>
      <c r="C75" s="19" t="s">
        <v>185</v>
      </c>
      <c r="D75" s="22"/>
      <c r="E75" s="37">
        <f>E76</f>
        <v>60</v>
      </c>
      <c r="F75" s="37">
        <f t="shared" ref="F75:G76" si="24">F76</f>
        <v>0</v>
      </c>
      <c r="G75" s="37">
        <f t="shared" si="24"/>
        <v>0</v>
      </c>
      <c r="I75" s="4"/>
    </row>
    <row r="76" spans="2:9" x14ac:dyDescent="0.25">
      <c r="B76" s="17" t="s">
        <v>15</v>
      </c>
      <c r="C76" s="19" t="s">
        <v>185</v>
      </c>
      <c r="D76" s="22">
        <v>500</v>
      </c>
      <c r="E76" s="37">
        <f>E77</f>
        <v>60</v>
      </c>
      <c r="F76" s="37">
        <f t="shared" si="24"/>
        <v>0</v>
      </c>
      <c r="G76" s="37">
        <f t="shared" si="24"/>
        <v>0</v>
      </c>
    </row>
    <row r="77" spans="2:9" x14ac:dyDescent="0.25">
      <c r="B77" s="17" t="s">
        <v>14</v>
      </c>
      <c r="C77" s="19" t="s">
        <v>185</v>
      </c>
      <c r="D77" s="22">
        <v>540</v>
      </c>
      <c r="E77" s="37">
        <v>60</v>
      </c>
      <c r="F77" s="23">
        <v>0</v>
      </c>
      <c r="G77" s="23">
        <v>0</v>
      </c>
    </row>
    <row r="78" spans="2:9" ht="60" x14ac:dyDescent="0.25">
      <c r="B78" s="16" t="s">
        <v>103</v>
      </c>
      <c r="C78" s="19" t="s">
        <v>148</v>
      </c>
      <c r="D78" s="22" t="s">
        <v>11</v>
      </c>
      <c r="E78" s="37">
        <f>E79+E94+E99</f>
        <v>713</v>
      </c>
      <c r="F78" s="37">
        <f>F79+F94+F99</f>
        <v>673</v>
      </c>
      <c r="G78" s="37">
        <f>G79+G94+G99</f>
        <v>675.5</v>
      </c>
      <c r="I78" s="4"/>
    </row>
    <row r="79" spans="2:9" x14ac:dyDescent="0.25">
      <c r="B79" s="16" t="s">
        <v>26</v>
      </c>
      <c r="C79" s="19" t="s">
        <v>149</v>
      </c>
      <c r="D79" s="22"/>
      <c r="E79" s="37">
        <f>E80+E84+E91</f>
        <v>608</v>
      </c>
      <c r="F79" s="37">
        <f t="shared" ref="F79:G79" si="25">F80+F84</f>
        <v>428</v>
      </c>
      <c r="G79" s="37">
        <f t="shared" si="25"/>
        <v>430.5</v>
      </c>
      <c r="I79" s="4"/>
    </row>
    <row r="80" spans="2:9" ht="24" x14ac:dyDescent="0.25">
      <c r="B80" s="16" t="s">
        <v>52</v>
      </c>
      <c r="C80" s="19" t="s">
        <v>150</v>
      </c>
      <c r="D80" s="22"/>
      <c r="E80" s="37">
        <f>E81</f>
        <v>393</v>
      </c>
      <c r="F80" s="37">
        <f t="shared" ref="F80:G82" si="26">F81</f>
        <v>393</v>
      </c>
      <c r="G80" s="37">
        <f t="shared" si="26"/>
        <v>393</v>
      </c>
      <c r="I80" s="4"/>
    </row>
    <row r="81" spans="2:9" ht="72" x14ac:dyDescent="0.25">
      <c r="B81" s="16" t="s">
        <v>53</v>
      </c>
      <c r="C81" s="19" t="s">
        <v>151</v>
      </c>
      <c r="D81" s="22"/>
      <c r="E81" s="37">
        <f>E82</f>
        <v>393</v>
      </c>
      <c r="F81" s="37">
        <f t="shared" si="26"/>
        <v>393</v>
      </c>
      <c r="G81" s="37">
        <f t="shared" si="26"/>
        <v>393</v>
      </c>
      <c r="I81" s="4"/>
    </row>
    <row r="82" spans="2:9" ht="24" x14ac:dyDescent="0.25">
      <c r="B82" s="17" t="s">
        <v>76</v>
      </c>
      <c r="C82" s="19" t="s">
        <v>151</v>
      </c>
      <c r="D82" s="22">
        <v>200</v>
      </c>
      <c r="E82" s="37">
        <f>E83</f>
        <v>393</v>
      </c>
      <c r="F82" s="37">
        <f t="shared" si="26"/>
        <v>393</v>
      </c>
      <c r="G82" s="37">
        <f t="shared" si="26"/>
        <v>393</v>
      </c>
      <c r="I82" s="4"/>
    </row>
    <row r="83" spans="2:9" ht="24" x14ac:dyDescent="0.25">
      <c r="B83" s="17" t="s">
        <v>1</v>
      </c>
      <c r="C83" s="19" t="s">
        <v>151</v>
      </c>
      <c r="D83" s="22">
        <v>240</v>
      </c>
      <c r="E83" s="37">
        <v>393</v>
      </c>
      <c r="F83" s="23">
        <v>393</v>
      </c>
      <c r="G83" s="23">
        <v>393</v>
      </c>
      <c r="I83" s="4"/>
    </row>
    <row r="84" spans="2:9" x14ac:dyDescent="0.25">
      <c r="B84" s="25" t="s">
        <v>50</v>
      </c>
      <c r="C84" s="19" t="s">
        <v>152</v>
      </c>
      <c r="D84" s="22"/>
      <c r="E84" s="37">
        <f>E85+E88</f>
        <v>35</v>
      </c>
      <c r="F84" s="37">
        <f t="shared" ref="F84:G84" si="27">F85+F88</f>
        <v>35</v>
      </c>
      <c r="G84" s="37">
        <f t="shared" si="27"/>
        <v>37.5</v>
      </c>
      <c r="I84" s="4"/>
    </row>
    <row r="85" spans="2:9" x14ac:dyDescent="0.25">
      <c r="B85" s="25" t="s">
        <v>51</v>
      </c>
      <c r="C85" s="19" t="s">
        <v>153</v>
      </c>
      <c r="D85" s="22"/>
      <c r="E85" s="37">
        <f>E86</f>
        <v>28</v>
      </c>
      <c r="F85" s="37">
        <f t="shared" ref="F85:G86" si="28">F86</f>
        <v>28</v>
      </c>
      <c r="G85" s="37">
        <f t="shared" si="28"/>
        <v>30</v>
      </c>
      <c r="I85" s="4"/>
    </row>
    <row r="86" spans="2:9" ht="24" x14ac:dyDescent="0.25">
      <c r="B86" s="17" t="s">
        <v>76</v>
      </c>
      <c r="C86" s="19" t="s">
        <v>153</v>
      </c>
      <c r="D86" s="22">
        <v>200</v>
      </c>
      <c r="E86" s="37">
        <f>E87</f>
        <v>28</v>
      </c>
      <c r="F86" s="37">
        <f t="shared" si="28"/>
        <v>28</v>
      </c>
      <c r="G86" s="37">
        <f t="shared" si="28"/>
        <v>30</v>
      </c>
      <c r="I86" s="4"/>
    </row>
    <row r="87" spans="2:9" ht="24" x14ac:dyDescent="0.25">
      <c r="B87" s="17" t="s">
        <v>1</v>
      </c>
      <c r="C87" s="19" t="s">
        <v>153</v>
      </c>
      <c r="D87" s="22">
        <v>240</v>
      </c>
      <c r="E87" s="37">
        <v>28</v>
      </c>
      <c r="F87" s="37">
        <v>28</v>
      </c>
      <c r="G87" s="37">
        <v>30</v>
      </c>
      <c r="I87" s="4"/>
    </row>
    <row r="88" spans="2:9" ht="24" x14ac:dyDescent="0.25">
      <c r="B88" s="17" t="s">
        <v>93</v>
      </c>
      <c r="C88" s="19" t="s">
        <v>154</v>
      </c>
      <c r="D88" s="22"/>
      <c r="E88" s="37">
        <f>E89</f>
        <v>7</v>
      </c>
      <c r="F88" s="37">
        <f t="shared" ref="F88:G89" si="29">F89</f>
        <v>7</v>
      </c>
      <c r="G88" s="37">
        <f t="shared" si="29"/>
        <v>7.5</v>
      </c>
      <c r="I88" s="4"/>
    </row>
    <row r="89" spans="2:9" ht="24" x14ac:dyDescent="0.25">
      <c r="B89" s="17" t="s">
        <v>76</v>
      </c>
      <c r="C89" s="19" t="s">
        <v>154</v>
      </c>
      <c r="D89" s="22">
        <v>200</v>
      </c>
      <c r="E89" s="37">
        <f>E90</f>
        <v>7</v>
      </c>
      <c r="F89" s="37">
        <f t="shared" si="29"/>
        <v>7</v>
      </c>
      <c r="G89" s="37">
        <f t="shared" si="29"/>
        <v>7.5</v>
      </c>
      <c r="I89" s="4"/>
    </row>
    <row r="90" spans="2:9" ht="24" x14ac:dyDescent="0.25">
      <c r="B90" s="17" t="s">
        <v>1</v>
      </c>
      <c r="C90" s="19" t="s">
        <v>154</v>
      </c>
      <c r="D90" s="22">
        <v>240</v>
      </c>
      <c r="E90" s="37">
        <v>7</v>
      </c>
      <c r="F90" s="37">
        <v>7</v>
      </c>
      <c r="G90" s="37">
        <v>7.5</v>
      </c>
      <c r="I90" s="4"/>
    </row>
    <row r="91" spans="2:9" ht="28.5" customHeight="1" x14ac:dyDescent="0.25">
      <c r="B91" s="17" t="s">
        <v>216</v>
      </c>
      <c r="C91" s="19" t="s">
        <v>217</v>
      </c>
      <c r="D91" s="22"/>
      <c r="E91" s="37">
        <f>E92</f>
        <v>180</v>
      </c>
      <c r="F91" s="37"/>
      <c r="G91" s="37"/>
      <c r="I91" s="4"/>
    </row>
    <row r="92" spans="2:9" ht="24" x14ac:dyDescent="0.25">
      <c r="B92" s="17" t="s">
        <v>76</v>
      </c>
      <c r="C92" s="19" t="s">
        <v>217</v>
      </c>
      <c r="D92" s="22">
        <v>200</v>
      </c>
      <c r="E92" s="37">
        <f>E93</f>
        <v>180</v>
      </c>
      <c r="F92" s="37"/>
      <c r="G92" s="37"/>
      <c r="I92" s="4"/>
    </row>
    <row r="93" spans="2:9" ht="24" x14ac:dyDescent="0.25">
      <c r="B93" s="17" t="s">
        <v>1</v>
      </c>
      <c r="C93" s="19" t="s">
        <v>217</v>
      </c>
      <c r="D93" s="22">
        <v>240</v>
      </c>
      <c r="E93" s="37">
        <v>180</v>
      </c>
      <c r="F93" s="37"/>
      <c r="G93" s="37"/>
      <c r="I93" s="4"/>
    </row>
    <row r="94" spans="2:9" x14ac:dyDescent="0.25">
      <c r="B94" s="16" t="s">
        <v>18</v>
      </c>
      <c r="C94" s="19" t="s">
        <v>155</v>
      </c>
      <c r="D94" s="22"/>
      <c r="E94" s="37">
        <f>E95</f>
        <v>55</v>
      </c>
      <c r="F94" s="37">
        <f t="shared" ref="F94:G97" si="30">F95</f>
        <v>139</v>
      </c>
      <c r="G94" s="37">
        <f t="shared" si="30"/>
        <v>139</v>
      </c>
      <c r="I94" s="4"/>
    </row>
    <row r="95" spans="2:9" ht="24" x14ac:dyDescent="0.25">
      <c r="B95" s="16" t="s">
        <v>56</v>
      </c>
      <c r="C95" s="19" t="s">
        <v>156</v>
      </c>
      <c r="D95" s="22"/>
      <c r="E95" s="37">
        <f>E96</f>
        <v>55</v>
      </c>
      <c r="F95" s="37">
        <f t="shared" si="30"/>
        <v>139</v>
      </c>
      <c r="G95" s="37">
        <f t="shared" si="30"/>
        <v>139</v>
      </c>
      <c r="I95" s="4"/>
    </row>
    <row r="96" spans="2:9" ht="24" x14ac:dyDescent="0.25">
      <c r="B96" s="16" t="s">
        <v>48</v>
      </c>
      <c r="C96" s="19" t="s">
        <v>157</v>
      </c>
      <c r="D96" s="22"/>
      <c r="E96" s="37">
        <f>E97</f>
        <v>55</v>
      </c>
      <c r="F96" s="37">
        <f t="shared" si="30"/>
        <v>139</v>
      </c>
      <c r="G96" s="37">
        <f t="shared" si="30"/>
        <v>139</v>
      </c>
      <c r="I96" s="4"/>
    </row>
    <row r="97" spans="2:9" ht="24" x14ac:dyDescent="0.25">
      <c r="B97" s="17" t="s">
        <v>76</v>
      </c>
      <c r="C97" s="19" t="s">
        <v>157</v>
      </c>
      <c r="D97" s="22">
        <v>200</v>
      </c>
      <c r="E97" s="37">
        <f>E98</f>
        <v>55</v>
      </c>
      <c r="F97" s="37">
        <f t="shared" si="30"/>
        <v>139</v>
      </c>
      <c r="G97" s="37">
        <f t="shared" si="30"/>
        <v>139</v>
      </c>
      <c r="I97" s="4"/>
    </row>
    <row r="98" spans="2:9" ht="24" x14ac:dyDescent="0.25">
      <c r="B98" s="17" t="s">
        <v>1</v>
      </c>
      <c r="C98" s="19" t="s">
        <v>157</v>
      </c>
      <c r="D98" s="22">
        <v>240</v>
      </c>
      <c r="E98" s="37">
        <v>55</v>
      </c>
      <c r="F98" s="37">
        <v>139</v>
      </c>
      <c r="G98" s="37">
        <v>139</v>
      </c>
      <c r="I98" s="4"/>
    </row>
    <row r="99" spans="2:9" ht="24" x14ac:dyDescent="0.25">
      <c r="B99" s="16" t="s">
        <v>25</v>
      </c>
      <c r="C99" s="19" t="s">
        <v>158</v>
      </c>
      <c r="D99" s="22" t="s">
        <v>11</v>
      </c>
      <c r="E99" s="37">
        <f>E100</f>
        <v>50</v>
      </c>
      <c r="F99" s="37">
        <f t="shared" ref="F99:G102" si="31">F100</f>
        <v>106</v>
      </c>
      <c r="G99" s="37">
        <f t="shared" si="31"/>
        <v>106</v>
      </c>
      <c r="I99" s="4"/>
    </row>
    <row r="100" spans="2:9" ht="24" x14ac:dyDescent="0.25">
      <c r="B100" s="16" t="s">
        <v>54</v>
      </c>
      <c r="C100" s="19" t="s">
        <v>159</v>
      </c>
      <c r="D100" s="22"/>
      <c r="E100" s="37">
        <f>E101</f>
        <v>50</v>
      </c>
      <c r="F100" s="37">
        <f t="shared" si="31"/>
        <v>106</v>
      </c>
      <c r="G100" s="37">
        <f t="shared" si="31"/>
        <v>106</v>
      </c>
      <c r="I100" s="4"/>
    </row>
    <row r="101" spans="2:9" ht="24" x14ac:dyDescent="0.25">
      <c r="B101" s="16" t="s">
        <v>55</v>
      </c>
      <c r="C101" s="19" t="s">
        <v>160</v>
      </c>
      <c r="D101" s="22"/>
      <c r="E101" s="37">
        <f>E102</f>
        <v>50</v>
      </c>
      <c r="F101" s="37">
        <f t="shared" si="31"/>
        <v>106</v>
      </c>
      <c r="G101" s="37">
        <f t="shared" si="31"/>
        <v>106</v>
      </c>
      <c r="I101" s="4"/>
    </row>
    <row r="102" spans="2:9" ht="24" x14ac:dyDescent="0.25">
      <c r="B102" s="17" t="s">
        <v>76</v>
      </c>
      <c r="C102" s="19" t="s">
        <v>160</v>
      </c>
      <c r="D102" s="22">
        <v>200</v>
      </c>
      <c r="E102" s="37">
        <f>E103</f>
        <v>50</v>
      </c>
      <c r="F102" s="37">
        <f t="shared" si="31"/>
        <v>106</v>
      </c>
      <c r="G102" s="37">
        <f t="shared" si="31"/>
        <v>106</v>
      </c>
      <c r="I102" s="4"/>
    </row>
    <row r="103" spans="2:9" ht="24" x14ac:dyDescent="0.25">
      <c r="B103" s="17" t="s">
        <v>1</v>
      </c>
      <c r="C103" s="19" t="s">
        <v>160</v>
      </c>
      <c r="D103" s="22">
        <v>240</v>
      </c>
      <c r="E103" s="37">
        <v>50</v>
      </c>
      <c r="F103" s="37">
        <v>106</v>
      </c>
      <c r="G103" s="37">
        <v>106</v>
      </c>
      <c r="I103" s="4"/>
    </row>
    <row r="104" spans="2:9" ht="36" x14ac:dyDescent="0.25">
      <c r="B104" s="26" t="s">
        <v>104</v>
      </c>
      <c r="C104" s="19" t="s">
        <v>161</v>
      </c>
      <c r="D104" s="22" t="s">
        <v>11</v>
      </c>
      <c r="E104" s="37">
        <f>E105</f>
        <v>100</v>
      </c>
      <c r="F104" s="37">
        <f t="shared" ref="F104:G104" si="32">F105</f>
        <v>100</v>
      </c>
      <c r="G104" s="37">
        <f t="shared" si="32"/>
        <v>100</v>
      </c>
      <c r="I104" s="4"/>
    </row>
    <row r="105" spans="2:9" ht="24" x14ac:dyDescent="0.25">
      <c r="B105" s="16" t="s">
        <v>57</v>
      </c>
      <c r="C105" s="19" t="s">
        <v>164</v>
      </c>
      <c r="D105" s="22" t="s">
        <v>11</v>
      </c>
      <c r="E105" s="37">
        <f>E106+E112</f>
        <v>100</v>
      </c>
      <c r="F105" s="37">
        <f t="shared" ref="F105:G105" si="33">F106+F112</f>
        <v>100</v>
      </c>
      <c r="G105" s="37">
        <f t="shared" si="33"/>
        <v>100</v>
      </c>
      <c r="I105" s="4"/>
    </row>
    <row r="106" spans="2:9" ht="24" x14ac:dyDescent="0.25">
      <c r="B106" s="16" t="s">
        <v>80</v>
      </c>
      <c r="C106" s="19" t="s">
        <v>165</v>
      </c>
      <c r="D106" s="22"/>
      <c r="E106" s="37">
        <f>E107</f>
        <v>50</v>
      </c>
      <c r="F106" s="37">
        <f t="shared" ref="F106:G106" si="34">F107</f>
        <v>50</v>
      </c>
      <c r="G106" s="37">
        <f t="shared" si="34"/>
        <v>50</v>
      </c>
      <c r="I106" s="4"/>
    </row>
    <row r="107" spans="2:9" x14ac:dyDescent="0.25">
      <c r="B107" s="16" t="s">
        <v>213</v>
      </c>
      <c r="C107" s="19" t="s">
        <v>212</v>
      </c>
      <c r="D107" s="22" t="s">
        <v>11</v>
      </c>
      <c r="E107" s="37">
        <f>E108+E110</f>
        <v>50</v>
      </c>
      <c r="F107" s="37">
        <f t="shared" ref="F107:G107" si="35">F108+F110</f>
        <v>50</v>
      </c>
      <c r="G107" s="37">
        <f t="shared" si="35"/>
        <v>50</v>
      </c>
      <c r="I107" s="4"/>
    </row>
    <row r="108" spans="2:9" x14ac:dyDescent="0.25">
      <c r="B108" s="17" t="s">
        <v>9</v>
      </c>
      <c r="C108" s="19" t="s">
        <v>212</v>
      </c>
      <c r="D108" s="22" t="s">
        <v>24</v>
      </c>
      <c r="E108" s="37">
        <f>E109</f>
        <v>50</v>
      </c>
      <c r="F108" s="37">
        <f t="shared" ref="F108:G110" si="36">F109</f>
        <v>50</v>
      </c>
      <c r="G108" s="37">
        <f t="shared" si="36"/>
        <v>50</v>
      </c>
      <c r="I108" s="4"/>
    </row>
    <row r="109" spans="2:9" x14ac:dyDescent="0.25">
      <c r="B109" s="17" t="s">
        <v>23</v>
      </c>
      <c r="C109" s="19" t="s">
        <v>212</v>
      </c>
      <c r="D109" s="22" t="s">
        <v>22</v>
      </c>
      <c r="E109" s="37">
        <v>50</v>
      </c>
      <c r="F109" s="37">
        <v>50</v>
      </c>
      <c r="G109" s="37">
        <v>50</v>
      </c>
      <c r="I109" s="4"/>
    </row>
    <row r="110" spans="2:9" hidden="1" x14ac:dyDescent="0.25">
      <c r="B110" s="17" t="s">
        <v>17</v>
      </c>
      <c r="C110" s="19" t="s">
        <v>166</v>
      </c>
      <c r="D110" s="22">
        <v>300</v>
      </c>
      <c r="E110" s="23">
        <f>E111</f>
        <v>0</v>
      </c>
      <c r="F110" s="37">
        <f t="shared" si="36"/>
        <v>0</v>
      </c>
      <c r="G110" s="37">
        <f t="shared" si="36"/>
        <v>0</v>
      </c>
      <c r="I110" s="4"/>
    </row>
    <row r="111" spans="2:9" hidden="1" x14ac:dyDescent="0.25">
      <c r="B111" s="17" t="s">
        <v>88</v>
      </c>
      <c r="C111" s="19" t="s">
        <v>166</v>
      </c>
      <c r="D111" s="22">
        <v>360</v>
      </c>
      <c r="E111" s="23"/>
      <c r="F111" s="37">
        <v>0</v>
      </c>
      <c r="G111" s="37">
        <v>0</v>
      </c>
      <c r="I111" s="4"/>
    </row>
    <row r="112" spans="2:9" ht="24" x14ac:dyDescent="0.25">
      <c r="B112" s="17" t="s">
        <v>58</v>
      </c>
      <c r="C112" s="19" t="s">
        <v>162</v>
      </c>
      <c r="D112" s="22"/>
      <c r="E112" s="37">
        <f>E113</f>
        <v>50</v>
      </c>
      <c r="F112" s="37">
        <f t="shared" ref="F112:G114" si="37">F113</f>
        <v>50</v>
      </c>
      <c r="G112" s="37">
        <f t="shared" si="37"/>
        <v>50</v>
      </c>
      <c r="I112" s="4"/>
    </row>
    <row r="113" spans="2:9" ht="36" x14ac:dyDescent="0.25">
      <c r="B113" s="17" t="s">
        <v>81</v>
      </c>
      <c r="C113" s="19" t="s">
        <v>163</v>
      </c>
      <c r="D113" s="22"/>
      <c r="E113" s="37">
        <f>E114</f>
        <v>50</v>
      </c>
      <c r="F113" s="37">
        <f t="shared" si="37"/>
        <v>50</v>
      </c>
      <c r="G113" s="37">
        <f t="shared" si="37"/>
        <v>50</v>
      </c>
      <c r="I113" s="4"/>
    </row>
    <row r="114" spans="2:9" ht="24" x14ac:dyDescent="0.25">
      <c r="B114" s="17" t="s">
        <v>76</v>
      </c>
      <c r="C114" s="19" t="s">
        <v>163</v>
      </c>
      <c r="D114" s="22">
        <v>200</v>
      </c>
      <c r="E114" s="37">
        <f>E115</f>
        <v>50</v>
      </c>
      <c r="F114" s="37">
        <f t="shared" si="37"/>
        <v>50</v>
      </c>
      <c r="G114" s="37">
        <f t="shared" si="37"/>
        <v>50</v>
      </c>
      <c r="I114" s="4"/>
    </row>
    <row r="115" spans="2:9" ht="24" x14ac:dyDescent="0.25">
      <c r="B115" s="17" t="s">
        <v>1</v>
      </c>
      <c r="C115" s="19" t="s">
        <v>163</v>
      </c>
      <c r="D115" s="22">
        <v>240</v>
      </c>
      <c r="E115" s="37">
        <v>50</v>
      </c>
      <c r="F115" s="37">
        <v>50</v>
      </c>
      <c r="G115" s="37">
        <v>50</v>
      </c>
      <c r="I115" s="4"/>
    </row>
    <row r="116" spans="2:9" ht="24" x14ac:dyDescent="0.25">
      <c r="B116" s="16" t="s">
        <v>130</v>
      </c>
      <c r="C116" s="19" t="s">
        <v>126</v>
      </c>
      <c r="D116" s="22"/>
      <c r="E116" s="37">
        <f>E117</f>
        <v>3286.7999999999997</v>
      </c>
      <c r="F116" s="37">
        <f t="shared" ref="F116:G117" si="38">F117</f>
        <v>2989.2</v>
      </c>
      <c r="G116" s="37">
        <f t="shared" si="38"/>
        <v>2989.2</v>
      </c>
      <c r="I116" s="4"/>
    </row>
    <row r="117" spans="2:9" x14ac:dyDescent="0.25">
      <c r="B117" s="16" t="s">
        <v>28</v>
      </c>
      <c r="C117" s="19" t="s">
        <v>127</v>
      </c>
      <c r="D117" s="22"/>
      <c r="E117" s="37">
        <f>E118</f>
        <v>3286.7999999999997</v>
      </c>
      <c r="F117" s="37">
        <f t="shared" si="38"/>
        <v>2989.2</v>
      </c>
      <c r="G117" s="37">
        <f t="shared" si="38"/>
        <v>2989.2</v>
      </c>
      <c r="I117" s="4"/>
    </row>
    <row r="118" spans="2:9" ht="24" x14ac:dyDescent="0.25">
      <c r="B118" s="16" t="s">
        <v>45</v>
      </c>
      <c r="C118" s="24" t="s">
        <v>128</v>
      </c>
      <c r="D118" s="22"/>
      <c r="E118" s="37">
        <f>E119+E122</f>
        <v>3286.7999999999997</v>
      </c>
      <c r="F118" s="37">
        <f t="shared" ref="F118:G118" si="39">F119+F122</f>
        <v>2989.2</v>
      </c>
      <c r="G118" s="37">
        <f t="shared" si="39"/>
        <v>2989.2</v>
      </c>
      <c r="I118" s="4"/>
    </row>
    <row r="119" spans="2:9" ht="36" x14ac:dyDescent="0.25">
      <c r="B119" s="16" t="s">
        <v>46</v>
      </c>
      <c r="C119" s="24" t="s">
        <v>129</v>
      </c>
      <c r="D119" s="22"/>
      <c r="E119" s="37">
        <f>E120</f>
        <v>2989.2</v>
      </c>
      <c r="F119" s="37">
        <f t="shared" ref="F119:G119" si="40">F120</f>
        <v>2989.2</v>
      </c>
      <c r="G119" s="37">
        <f t="shared" si="40"/>
        <v>2989.2</v>
      </c>
      <c r="I119" s="4"/>
    </row>
    <row r="120" spans="2:9" ht="36" x14ac:dyDescent="0.25">
      <c r="B120" s="17" t="s">
        <v>3</v>
      </c>
      <c r="C120" s="24" t="s">
        <v>129</v>
      </c>
      <c r="D120" s="22">
        <v>100</v>
      </c>
      <c r="E120" s="37">
        <f>E121</f>
        <v>2989.2</v>
      </c>
      <c r="F120" s="37">
        <f t="shared" ref="F120:G120" si="41">F121</f>
        <v>2989.2</v>
      </c>
      <c r="G120" s="37">
        <f t="shared" si="41"/>
        <v>2989.2</v>
      </c>
      <c r="I120" s="4"/>
    </row>
    <row r="121" spans="2:9" x14ac:dyDescent="0.25">
      <c r="B121" s="17" t="s">
        <v>79</v>
      </c>
      <c r="C121" s="24" t="s">
        <v>129</v>
      </c>
      <c r="D121" s="22">
        <v>110</v>
      </c>
      <c r="E121" s="37">
        <v>2989.2</v>
      </c>
      <c r="F121" s="37">
        <v>2989.2</v>
      </c>
      <c r="G121" s="37">
        <v>2989.2</v>
      </c>
      <c r="I121" s="4"/>
    </row>
    <row r="122" spans="2:9" ht="36" x14ac:dyDescent="0.25">
      <c r="B122" s="16" t="s">
        <v>91</v>
      </c>
      <c r="C122" s="19" t="s">
        <v>131</v>
      </c>
      <c r="D122" s="22"/>
      <c r="E122" s="37">
        <f>E123</f>
        <v>297.60000000000002</v>
      </c>
      <c r="F122" s="37">
        <f t="shared" ref="F122:G123" si="42">F123</f>
        <v>0</v>
      </c>
      <c r="G122" s="37">
        <f t="shared" si="42"/>
        <v>0</v>
      </c>
      <c r="I122" s="4"/>
    </row>
    <row r="123" spans="2:9" ht="36" x14ac:dyDescent="0.25">
      <c r="B123" s="17" t="s">
        <v>3</v>
      </c>
      <c r="C123" s="19" t="s">
        <v>131</v>
      </c>
      <c r="D123" s="22">
        <v>100</v>
      </c>
      <c r="E123" s="37">
        <f>E124</f>
        <v>297.60000000000002</v>
      </c>
      <c r="F123" s="37">
        <f t="shared" si="42"/>
        <v>0</v>
      </c>
      <c r="G123" s="37">
        <f t="shared" si="42"/>
        <v>0</v>
      </c>
      <c r="I123" s="4"/>
    </row>
    <row r="124" spans="2:9" x14ac:dyDescent="0.25">
      <c r="B124" s="17" t="s">
        <v>79</v>
      </c>
      <c r="C124" s="19" t="s">
        <v>131</v>
      </c>
      <c r="D124" s="22">
        <v>110</v>
      </c>
      <c r="E124" s="37">
        <v>297.60000000000002</v>
      </c>
      <c r="F124" s="37">
        <v>0</v>
      </c>
      <c r="G124" s="37">
        <v>0</v>
      </c>
      <c r="I124" s="4"/>
    </row>
    <row r="125" spans="2:9" ht="24" x14ac:dyDescent="0.25">
      <c r="B125" s="16" t="s">
        <v>106</v>
      </c>
      <c r="C125" s="19" t="s">
        <v>171</v>
      </c>
      <c r="D125" s="22"/>
      <c r="E125" s="37">
        <f>E126+E137</f>
        <v>11626.7</v>
      </c>
      <c r="F125" s="37">
        <f t="shared" ref="F125:G125" si="43">F126+F137</f>
        <v>9673.7999999999993</v>
      </c>
      <c r="G125" s="37">
        <f t="shared" si="43"/>
        <v>11613.8</v>
      </c>
      <c r="I125" s="4"/>
    </row>
    <row r="126" spans="2:9" x14ac:dyDescent="0.25">
      <c r="B126" s="16" t="s">
        <v>20</v>
      </c>
      <c r="C126" s="19" t="s">
        <v>172</v>
      </c>
      <c r="D126" s="22"/>
      <c r="E126" s="37">
        <f>E127</f>
        <v>1741</v>
      </c>
      <c r="F126" s="37">
        <f t="shared" ref="F126:G126" si="44">F127</f>
        <v>0</v>
      </c>
      <c r="G126" s="37">
        <f t="shared" si="44"/>
        <v>1940</v>
      </c>
      <c r="I126" s="4"/>
    </row>
    <row r="127" spans="2:9" ht="24" x14ac:dyDescent="0.25">
      <c r="B127" s="16" t="s">
        <v>61</v>
      </c>
      <c r="C127" s="19" t="s">
        <v>173</v>
      </c>
      <c r="D127" s="22"/>
      <c r="E127" s="37">
        <f>E128+E131+E134</f>
        <v>1741</v>
      </c>
      <c r="F127" s="37">
        <f>F128+F131+F134</f>
        <v>0</v>
      </c>
      <c r="G127" s="37">
        <f t="shared" ref="G127" si="45">G128+G131+G134</f>
        <v>1940</v>
      </c>
      <c r="I127" s="4"/>
    </row>
    <row r="128" spans="2:9" x14ac:dyDescent="0.25">
      <c r="B128" s="16" t="s">
        <v>62</v>
      </c>
      <c r="C128" s="19" t="s">
        <v>174</v>
      </c>
      <c r="D128" s="22"/>
      <c r="E128" s="37">
        <f>E129</f>
        <v>1473</v>
      </c>
      <c r="F128" s="37">
        <f t="shared" ref="F128:G129" si="46">F129</f>
        <v>0</v>
      </c>
      <c r="G128" s="37">
        <f t="shared" si="46"/>
        <v>1940</v>
      </c>
      <c r="I128" s="4"/>
    </row>
    <row r="129" spans="2:9" x14ac:dyDescent="0.25">
      <c r="B129" s="17" t="s">
        <v>9</v>
      </c>
      <c r="C129" s="19" t="s">
        <v>174</v>
      </c>
      <c r="D129" s="22">
        <v>800</v>
      </c>
      <c r="E129" s="37">
        <f>E130</f>
        <v>1473</v>
      </c>
      <c r="F129" s="37">
        <f t="shared" si="46"/>
        <v>0</v>
      </c>
      <c r="G129" s="37">
        <f t="shared" si="46"/>
        <v>1940</v>
      </c>
      <c r="I129" s="4"/>
    </row>
    <row r="130" spans="2:9" ht="36" x14ac:dyDescent="0.25">
      <c r="B130" s="17" t="s">
        <v>77</v>
      </c>
      <c r="C130" s="19" t="s">
        <v>174</v>
      </c>
      <c r="D130" s="22">
        <v>810</v>
      </c>
      <c r="E130" s="37">
        <v>1473</v>
      </c>
      <c r="F130" s="37">
        <v>0</v>
      </c>
      <c r="G130" s="37">
        <v>1940</v>
      </c>
      <c r="I130" s="4"/>
    </row>
    <row r="131" spans="2:9" ht="48" x14ac:dyDescent="0.25">
      <c r="B131" s="16" t="s">
        <v>63</v>
      </c>
      <c r="C131" s="19" t="s">
        <v>175</v>
      </c>
      <c r="D131" s="22"/>
      <c r="E131" s="37">
        <f>E132</f>
        <v>268</v>
      </c>
      <c r="F131" s="37">
        <f t="shared" ref="F131:G132" si="47">F132</f>
        <v>0</v>
      </c>
      <c r="G131" s="37">
        <f t="shared" si="47"/>
        <v>0</v>
      </c>
      <c r="I131" s="4"/>
    </row>
    <row r="132" spans="2:9" x14ac:dyDescent="0.25">
      <c r="B132" s="16" t="s">
        <v>15</v>
      </c>
      <c r="C132" s="19" t="s">
        <v>175</v>
      </c>
      <c r="D132" s="22">
        <v>500</v>
      </c>
      <c r="E132" s="37">
        <f>E133</f>
        <v>268</v>
      </c>
      <c r="F132" s="37">
        <f t="shared" si="47"/>
        <v>0</v>
      </c>
      <c r="G132" s="37">
        <f t="shared" si="47"/>
        <v>0</v>
      </c>
      <c r="I132" s="4"/>
    </row>
    <row r="133" spans="2:9" x14ac:dyDescent="0.25">
      <c r="B133" s="17" t="s">
        <v>14</v>
      </c>
      <c r="C133" s="19" t="s">
        <v>175</v>
      </c>
      <c r="D133" s="22">
        <v>540</v>
      </c>
      <c r="E133" s="37">
        <v>268</v>
      </c>
      <c r="F133" s="37">
        <v>0</v>
      </c>
      <c r="G133" s="37"/>
      <c r="I133" s="4"/>
    </row>
    <row r="134" spans="2:9" ht="24" hidden="1" x14ac:dyDescent="0.25">
      <c r="B134" s="17" t="s">
        <v>48</v>
      </c>
      <c r="C134" s="19" t="s">
        <v>176</v>
      </c>
      <c r="D134" s="22"/>
      <c r="E134" s="23">
        <f>E135</f>
        <v>0</v>
      </c>
      <c r="F134" s="23">
        <f t="shared" ref="F134:G135" si="48">F135</f>
        <v>0</v>
      </c>
      <c r="G134" s="23">
        <f t="shared" si="48"/>
        <v>0</v>
      </c>
      <c r="I134" s="4"/>
    </row>
    <row r="135" spans="2:9" ht="24" hidden="1" x14ac:dyDescent="0.25">
      <c r="B135" s="17" t="s">
        <v>76</v>
      </c>
      <c r="C135" s="19" t="s">
        <v>176</v>
      </c>
      <c r="D135" s="22">
        <v>200</v>
      </c>
      <c r="E135" s="23">
        <f>E136</f>
        <v>0</v>
      </c>
      <c r="F135" s="23">
        <f t="shared" si="48"/>
        <v>0</v>
      </c>
      <c r="G135" s="23">
        <f t="shared" si="48"/>
        <v>0</v>
      </c>
      <c r="I135" s="4"/>
    </row>
    <row r="136" spans="2:9" ht="24" hidden="1" x14ac:dyDescent="0.25">
      <c r="B136" s="17" t="s">
        <v>1</v>
      </c>
      <c r="C136" s="19" t="s">
        <v>176</v>
      </c>
      <c r="D136" s="22">
        <v>240</v>
      </c>
      <c r="E136" s="23"/>
      <c r="F136" s="37"/>
      <c r="G136" s="37"/>
      <c r="I136" s="4"/>
    </row>
    <row r="137" spans="2:9" x14ac:dyDescent="0.25">
      <c r="B137" s="16" t="s">
        <v>19</v>
      </c>
      <c r="C137" s="19" t="s">
        <v>177</v>
      </c>
      <c r="D137" s="22"/>
      <c r="E137" s="37">
        <f>E138</f>
        <v>9885.7000000000007</v>
      </c>
      <c r="F137" s="37">
        <f t="shared" ref="F137:G140" si="49">F138</f>
        <v>9673.7999999999993</v>
      </c>
      <c r="G137" s="37">
        <f t="shared" si="49"/>
        <v>9673.7999999999993</v>
      </c>
      <c r="I137" s="4"/>
    </row>
    <row r="138" spans="2:9" ht="24" x14ac:dyDescent="0.25">
      <c r="B138" s="16" t="s">
        <v>94</v>
      </c>
      <c r="C138" s="19" t="s">
        <v>178</v>
      </c>
      <c r="D138" s="22"/>
      <c r="E138" s="37">
        <f>E139</f>
        <v>9885.7000000000007</v>
      </c>
      <c r="F138" s="37">
        <f t="shared" si="49"/>
        <v>9673.7999999999993</v>
      </c>
      <c r="G138" s="37">
        <f t="shared" si="49"/>
        <v>9673.7999999999993</v>
      </c>
      <c r="I138" s="4"/>
    </row>
    <row r="139" spans="2:9" ht="24" x14ac:dyDescent="0.25">
      <c r="B139" s="17" t="s">
        <v>48</v>
      </c>
      <c r="C139" s="19" t="s">
        <v>179</v>
      </c>
      <c r="D139" s="22"/>
      <c r="E139" s="37">
        <f>E140</f>
        <v>9885.7000000000007</v>
      </c>
      <c r="F139" s="37">
        <f t="shared" si="49"/>
        <v>9673.7999999999993</v>
      </c>
      <c r="G139" s="37">
        <f t="shared" si="49"/>
        <v>9673.7999999999993</v>
      </c>
      <c r="I139" s="4"/>
    </row>
    <row r="140" spans="2:9" ht="24" x14ac:dyDescent="0.25">
      <c r="B140" s="17" t="s">
        <v>76</v>
      </c>
      <c r="C140" s="19" t="s">
        <v>179</v>
      </c>
      <c r="D140" s="22" t="s">
        <v>7</v>
      </c>
      <c r="E140" s="37">
        <f>E141</f>
        <v>9885.7000000000007</v>
      </c>
      <c r="F140" s="37">
        <f t="shared" si="49"/>
        <v>9673.7999999999993</v>
      </c>
      <c r="G140" s="37">
        <f t="shared" si="49"/>
        <v>9673.7999999999993</v>
      </c>
      <c r="I140" s="4"/>
    </row>
    <row r="141" spans="2:9" ht="24" x14ac:dyDescent="0.25">
      <c r="B141" s="17" t="s">
        <v>1</v>
      </c>
      <c r="C141" s="19" t="s">
        <v>179</v>
      </c>
      <c r="D141" s="22" t="s">
        <v>6</v>
      </c>
      <c r="E141" s="37">
        <v>9885.7000000000007</v>
      </c>
      <c r="F141" s="37">
        <v>9673.7999999999993</v>
      </c>
      <c r="G141" s="37">
        <v>9673.7999999999993</v>
      </c>
      <c r="I141" s="4"/>
    </row>
    <row r="142" spans="2:9" ht="24" x14ac:dyDescent="0.25">
      <c r="B142" s="17" t="s">
        <v>105</v>
      </c>
      <c r="C142" s="19" t="s">
        <v>167</v>
      </c>
      <c r="D142" s="22" t="s">
        <v>11</v>
      </c>
      <c r="E142" s="37">
        <f>E143</f>
        <v>562</v>
      </c>
      <c r="F142" s="37">
        <f t="shared" ref="F142:G146" si="50">F143</f>
        <v>762</v>
      </c>
      <c r="G142" s="37">
        <f t="shared" si="50"/>
        <v>662</v>
      </c>
      <c r="I142" s="4"/>
    </row>
    <row r="143" spans="2:9" ht="24" x14ac:dyDescent="0.25">
      <c r="B143" s="16" t="s">
        <v>59</v>
      </c>
      <c r="C143" s="19" t="s">
        <v>168</v>
      </c>
      <c r="D143" s="27"/>
      <c r="E143" s="37">
        <f>E144</f>
        <v>562</v>
      </c>
      <c r="F143" s="37">
        <f t="shared" si="50"/>
        <v>762</v>
      </c>
      <c r="G143" s="37">
        <f t="shared" si="50"/>
        <v>662</v>
      </c>
      <c r="I143" s="4"/>
    </row>
    <row r="144" spans="2:9" ht="24" x14ac:dyDescent="0.25">
      <c r="B144" s="16" t="s">
        <v>60</v>
      </c>
      <c r="C144" s="19" t="s">
        <v>169</v>
      </c>
      <c r="D144" s="27"/>
      <c r="E144" s="37">
        <f>E145</f>
        <v>562</v>
      </c>
      <c r="F144" s="37">
        <f t="shared" si="50"/>
        <v>762</v>
      </c>
      <c r="G144" s="37">
        <f t="shared" si="50"/>
        <v>662</v>
      </c>
      <c r="I144" s="4"/>
    </row>
    <row r="145" spans="2:9" x14ac:dyDescent="0.25">
      <c r="B145" s="16" t="s">
        <v>21</v>
      </c>
      <c r="C145" s="19" t="s">
        <v>170</v>
      </c>
      <c r="D145" s="27"/>
      <c r="E145" s="37">
        <f>E146</f>
        <v>562</v>
      </c>
      <c r="F145" s="37">
        <f t="shared" si="50"/>
        <v>762</v>
      </c>
      <c r="G145" s="37">
        <f t="shared" si="50"/>
        <v>662</v>
      </c>
      <c r="I145" s="4"/>
    </row>
    <row r="146" spans="2:9" ht="24" x14ac:dyDescent="0.25">
      <c r="B146" s="17" t="s">
        <v>76</v>
      </c>
      <c r="C146" s="19" t="s">
        <v>170</v>
      </c>
      <c r="D146" s="22" t="s">
        <v>7</v>
      </c>
      <c r="E146" s="37">
        <f>E147</f>
        <v>562</v>
      </c>
      <c r="F146" s="37">
        <f t="shared" si="50"/>
        <v>762</v>
      </c>
      <c r="G146" s="37">
        <f t="shared" si="50"/>
        <v>662</v>
      </c>
      <c r="I146" s="4"/>
    </row>
    <row r="147" spans="2:9" ht="24" x14ac:dyDescent="0.25">
      <c r="B147" s="17" t="s">
        <v>1</v>
      </c>
      <c r="C147" s="19" t="s">
        <v>170</v>
      </c>
      <c r="D147" s="22" t="s">
        <v>6</v>
      </c>
      <c r="E147" s="37">
        <v>562</v>
      </c>
      <c r="F147" s="37">
        <v>762</v>
      </c>
      <c r="G147" s="37">
        <v>662</v>
      </c>
      <c r="I147" s="4"/>
    </row>
    <row r="148" spans="2:9" ht="24" x14ac:dyDescent="0.25">
      <c r="B148" s="16" t="s">
        <v>135</v>
      </c>
      <c r="C148" s="19" t="s">
        <v>132</v>
      </c>
      <c r="D148" s="23"/>
      <c r="E148" s="37">
        <f>E149</f>
        <v>500</v>
      </c>
      <c r="F148" s="37">
        <f>F149+F152+F155+F158</f>
        <v>0</v>
      </c>
      <c r="G148" s="37">
        <f>G149+G152+G155+G158</f>
        <v>0</v>
      </c>
      <c r="I148" s="4"/>
    </row>
    <row r="149" spans="2:9" x14ac:dyDescent="0.25">
      <c r="B149" s="16" t="s">
        <v>136</v>
      </c>
      <c r="C149" s="19" t="s">
        <v>133</v>
      </c>
      <c r="D149" s="23"/>
      <c r="E149" s="37">
        <f>E150</f>
        <v>500</v>
      </c>
      <c r="F149" s="37">
        <f t="shared" ref="F149:G150" si="51">F150</f>
        <v>0</v>
      </c>
      <c r="G149" s="37">
        <f t="shared" si="51"/>
        <v>0</v>
      </c>
      <c r="I149" s="4"/>
    </row>
    <row r="150" spans="2:9" x14ac:dyDescent="0.25">
      <c r="B150" s="16" t="s">
        <v>75</v>
      </c>
      <c r="C150" s="19" t="s">
        <v>133</v>
      </c>
      <c r="D150" s="23"/>
      <c r="E150" s="37">
        <f>E151</f>
        <v>500</v>
      </c>
      <c r="F150" s="37">
        <f t="shared" si="51"/>
        <v>0</v>
      </c>
      <c r="G150" s="37">
        <f t="shared" si="51"/>
        <v>0</v>
      </c>
      <c r="I150" s="4"/>
    </row>
    <row r="151" spans="2:9" ht="24" x14ac:dyDescent="0.25">
      <c r="B151" s="16" t="s">
        <v>48</v>
      </c>
      <c r="C151" s="19" t="s">
        <v>134</v>
      </c>
      <c r="D151" s="23"/>
      <c r="E151" s="23">
        <f>E152</f>
        <v>500</v>
      </c>
      <c r="F151" s="37">
        <v>0</v>
      </c>
      <c r="G151" s="37">
        <v>0</v>
      </c>
      <c r="I151" s="4"/>
    </row>
    <row r="152" spans="2:9" ht="24" x14ac:dyDescent="0.25">
      <c r="B152" s="17" t="s">
        <v>76</v>
      </c>
      <c r="C152" s="19" t="s">
        <v>134</v>
      </c>
      <c r="D152" s="22">
        <v>200</v>
      </c>
      <c r="E152" s="37">
        <f>E153</f>
        <v>500</v>
      </c>
      <c r="F152" s="37">
        <f t="shared" ref="F152:G152" si="52">F153</f>
        <v>0</v>
      </c>
      <c r="G152" s="37">
        <f t="shared" si="52"/>
        <v>0</v>
      </c>
      <c r="I152" s="4"/>
    </row>
    <row r="153" spans="2:9" ht="24" x14ac:dyDescent="0.25">
      <c r="B153" s="17" t="s">
        <v>1</v>
      </c>
      <c r="C153" s="19" t="s">
        <v>134</v>
      </c>
      <c r="D153" s="22">
        <v>240</v>
      </c>
      <c r="E153" s="37">
        <v>500</v>
      </c>
      <c r="F153" s="37">
        <v>0</v>
      </c>
      <c r="G153" s="37">
        <v>0</v>
      </c>
      <c r="I153" s="4"/>
    </row>
    <row r="154" spans="2:9" ht="24" x14ac:dyDescent="0.25">
      <c r="B154" s="16" t="s">
        <v>102</v>
      </c>
      <c r="C154" s="19" t="s">
        <v>137</v>
      </c>
      <c r="D154" s="23"/>
      <c r="E154" s="37">
        <f>E155+E163</f>
        <v>31773.9</v>
      </c>
      <c r="F154" s="37">
        <f t="shared" ref="F154:G154" si="53">F155+F163</f>
        <v>30956.399999999998</v>
      </c>
      <c r="G154" s="37">
        <f t="shared" si="53"/>
        <v>30200.899999999998</v>
      </c>
      <c r="I154" s="4"/>
    </row>
    <row r="155" spans="2:9" ht="24" x14ac:dyDescent="0.25">
      <c r="B155" s="16" t="s">
        <v>49</v>
      </c>
      <c r="C155" s="19" t="s">
        <v>140</v>
      </c>
      <c r="D155" s="23"/>
      <c r="E155" s="37">
        <f>E156</f>
        <v>2134.4</v>
      </c>
      <c r="F155" s="37">
        <f t="shared" ref="F155:G155" si="54">F156</f>
        <v>0</v>
      </c>
      <c r="G155" s="37">
        <f t="shared" si="54"/>
        <v>0</v>
      </c>
      <c r="I155" s="4"/>
    </row>
    <row r="156" spans="2:9" ht="24" x14ac:dyDescent="0.25">
      <c r="B156" s="16" t="s">
        <v>78</v>
      </c>
      <c r="C156" s="19" t="s">
        <v>141</v>
      </c>
      <c r="D156" s="23"/>
      <c r="E156" s="37">
        <f>E157+E160</f>
        <v>2134.4</v>
      </c>
      <c r="F156" s="37">
        <f t="shared" ref="F156:G156" si="55">F157+F160</f>
        <v>0</v>
      </c>
      <c r="G156" s="37">
        <f t="shared" si="55"/>
        <v>0</v>
      </c>
      <c r="I156" s="4"/>
    </row>
    <row r="157" spans="2:9" ht="24" hidden="1" x14ac:dyDescent="0.25">
      <c r="B157" s="16" t="s">
        <v>92</v>
      </c>
      <c r="C157" s="19" t="s">
        <v>142</v>
      </c>
      <c r="D157" s="23"/>
      <c r="E157" s="23">
        <f>E158</f>
        <v>0</v>
      </c>
      <c r="F157" s="23">
        <f t="shared" ref="F157:G157" si="56">F158</f>
        <v>0</v>
      </c>
      <c r="G157" s="23">
        <f t="shared" si="56"/>
        <v>0</v>
      </c>
      <c r="I157" s="4"/>
    </row>
    <row r="158" spans="2:9" ht="24" hidden="1" x14ac:dyDescent="0.25">
      <c r="B158" s="16" t="s">
        <v>86</v>
      </c>
      <c r="C158" s="19" t="s">
        <v>142</v>
      </c>
      <c r="D158" s="22">
        <v>600</v>
      </c>
      <c r="E158" s="23">
        <f>E159</f>
        <v>0</v>
      </c>
      <c r="F158" s="23">
        <f t="shared" ref="F158:G158" si="57">F159</f>
        <v>0</v>
      </c>
      <c r="G158" s="23">
        <f t="shared" si="57"/>
        <v>0</v>
      </c>
      <c r="I158" s="4"/>
    </row>
    <row r="159" spans="2:9" ht="24" hidden="1" x14ac:dyDescent="0.25">
      <c r="B159" s="17" t="s">
        <v>87</v>
      </c>
      <c r="C159" s="19" t="s">
        <v>142</v>
      </c>
      <c r="D159" s="22">
        <v>630</v>
      </c>
      <c r="E159" s="23">
        <v>0</v>
      </c>
      <c r="F159" s="37">
        <f t="shared" ref="F159:G161" si="58">F160</f>
        <v>0</v>
      </c>
      <c r="G159" s="37">
        <f t="shared" si="58"/>
        <v>0</v>
      </c>
      <c r="I159" s="4"/>
    </row>
    <row r="160" spans="2:9" ht="24" x14ac:dyDescent="0.25">
      <c r="B160" s="16" t="s">
        <v>48</v>
      </c>
      <c r="C160" s="19" t="s">
        <v>143</v>
      </c>
      <c r="D160" s="22"/>
      <c r="E160" s="37">
        <f>E161</f>
        <v>2134.4</v>
      </c>
      <c r="F160" s="37">
        <f t="shared" si="58"/>
        <v>0</v>
      </c>
      <c r="G160" s="37">
        <f t="shared" si="58"/>
        <v>0</v>
      </c>
      <c r="I160" s="4"/>
    </row>
    <row r="161" spans="2:9" ht="24" x14ac:dyDescent="0.25">
      <c r="B161" s="17" t="s">
        <v>76</v>
      </c>
      <c r="C161" s="19" t="s">
        <v>143</v>
      </c>
      <c r="D161" s="22">
        <v>200</v>
      </c>
      <c r="E161" s="37">
        <f>E162</f>
        <v>2134.4</v>
      </c>
      <c r="F161" s="37">
        <f t="shared" si="58"/>
        <v>0</v>
      </c>
      <c r="G161" s="37">
        <f t="shared" si="58"/>
        <v>0</v>
      </c>
      <c r="I161" s="4"/>
    </row>
    <row r="162" spans="2:9" ht="24" x14ac:dyDescent="0.25">
      <c r="B162" s="17" t="s">
        <v>1</v>
      </c>
      <c r="C162" s="19" t="s">
        <v>143</v>
      </c>
      <c r="D162" s="22">
        <v>240</v>
      </c>
      <c r="E162" s="37">
        <v>2134.4</v>
      </c>
      <c r="F162" s="37">
        <v>0</v>
      </c>
      <c r="G162" s="37">
        <v>0</v>
      </c>
      <c r="I162" s="4"/>
    </row>
    <row r="163" spans="2:9" ht="24" x14ac:dyDescent="0.25">
      <c r="B163" s="16" t="s">
        <v>27</v>
      </c>
      <c r="C163" s="19" t="s">
        <v>138</v>
      </c>
      <c r="D163" s="22"/>
      <c r="E163" s="37">
        <f>E164</f>
        <v>29639.5</v>
      </c>
      <c r="F163" s="37">
        <f t="shared" ref="F163:G163" si="59">F164</f>
        <v>30956.399999999998</v>
      </c>
      <c r="G163" s="37">
        <f t="shared" si="59"/>
        <v>30200.899999999998</v>
      </c>
      <c r="I163" s="4"/>
    </row>
    <row r="164" spans="2:9" ht="24" x14ac:dyDescent="0.25">
      <c r="B164" s="16" t="s">
        <v>47</v>
      </c>
      <c r="C164" s="19" t="s">
        <v>139</v>
      </c>
      <c r="D164" s="22"/>
      <c r="E164" s="37">
        <f>E165+E168+E173+E176</f>
        <v>29639.5</v>
      </c>
      <c r="F164" s="37">
        <f>F165+F168+F176</f>
        <v>30956.399999999998</v>
      </c>
      <c r="G164" s="37">
        <f>G165+G168+G176</f>
        <v>30200.899999999998</v>
      </c>
      <c r="I164" s="4"/>
    </row>
    <row r="165" spans="2:9" ht="48" x14ac:dyDescent="0.25">
      <c r="B165" s="17" t="s">
        <v>111</v>
      </c>
      <c r="C165" s="19" t="s">
        <v>147</v>
      </c>
      <c r="D165" s="22"/>
      <c r="E165" s="23">
        <f>E166</f>
        <v>20358.900000000001</v>
      </c>
      <c r="F165" s="23">
        <f t="shared" ref="F165:G166" si="60">F166</f>
        <v>19310.8</v>
      </c>
      <c r="G165" s="23">
        <f t="shared" si="60"/>
        <v>18630.8</v>
      </c>
      <c r="I165" s="4"/>
    </row>
    <row r="166" spans="2:9" x14ac:dyDescent="0.25">
      <c r="B166" s="16" t="s">
        <v>15</v>
      </c>
      <c r="C166" s="19" t="s">
        <v>147</v>
      </c>
      <c r="D166" s="22">
        <v>500</v>
      </c>
      <c r="E166" s="23">
        <f>E167</f>
        <v>20358.900000000001</v>
      </c>
      <c r="F166" s="23">
        <f t="shared" si="60"/>
        <v>19310.8</v>
      </c>
      <c r="G166" s="23">
        <f t="shared" si="60"/>
        <v>18630.8</v>
      </c>
      <c r="I166" s="4"/>
    </row>
    <row r="167" spans="2:9" x14ac:dyDescent="0.25">
      <c r="B167" s="17" t="s">
        <v>14</v>
      </c>
      <c r="C167" s="19" t="s">
        <v>147</v>
      </c>
      <c r="D167" s="22">
        <v>540</v>
      </c>
      <c r="E167" s="23">
        <v>20358.900000000001</v>
      </c>
      <c r="F167" s="37">
        <v>19310.8</v>
      </c>
      <c r="G167" s="37">
        <v>18630.8</v>
      </c>
      <c r="I167" s="4"/>
    </row>
    <row r="168" spans="2:9" ht="24" x14ac:dyDescent="0.25">
      <c r="B168" s="16" t="s">
        <v>48</v>
      </c>
      <c r="C168" s="19" t="s">
        <v>144</v>
      </c>
      <c r="D168" s="22"/>
      <c r="E168" s="37">
        <f>E169+E171</f>
        <v>3531.1000000000004</v>
      </c>
      <c r="F168" s="37">
        <f t="shared" ref="F168:G168" si="61">F169+F171</f>
        <v>9500</v>
      </c>
      <c r="G168" s="37">
        <f t="shared" si="61"/>
        <v>9500</v>
      </c>
      <c r="I168" s="4"/>
    </row>
    <row r="169" spans="2:9" ht="24" x14ac:dyDescent="0.25">
      <c r="B169" s="17" t="s">
        <v>76</v>
      </c>
      <c r="C169" s="19" t="s">
        <v>144</v>
      </c>
      <c r="D169" s="22">
        <v>200</v>
      </c>
      <c r="E169" s="23">
        <f>E170</f>
        <v>2202.9</v>
      </c>
      <c r="F169" s="23">
        <f t="shared" ref="F169:G169" si="62">F170</f>
        <v>3000</v>
      </c>
      <c r="G169" s="23">
        <f t="shared" si="62"/>
        <v>3000</v>
      </c>
      <c r="I169" s="4"/>
    </row>
    <row r="170" spans="2:9" ht="24" x14ac:dyDescent="0.25">
      <c r="B170" s="17" t="s">
        <v>1</v>
      </c>
      <c r="C170" s="19" t="s">
        <v>144</v>
      </c>
      <c r="D170" s="22">
        <v>240</v>
      </c>
      <c r="E170" s="23">
        <v>2202.9</v>
      </c>
      <c r="F170" s="37">
        <v>3000</v>
      </c>
      <c r="G170" s="37">
        <v>3000</v>
      </c>
      <c r="I170" s="4"/>
    </row>
    <row r="171" spans="2:9" x14ac:dyDescent="0.25">
      <c r="B171" s="17" t="s">
        <v>9</v>
      </c>
      <c r="C171" s="19" t="s">
        <v>144</v>
      </c>
      <c r="D171" s="22">
        <v>800</v>
      </c>
      <c r="E171" s="37">
        <f>E172</f>
        <v>1328.2</v>
      </c>
      <c r="F171" s="37">
        <f t="shared" ref="F171:G171" si="63">F172</f>
        <v>6500</v>
      </c>
      <c r="G171" s="37">
        <f t="shared" si="63"/>
        <v>6500</v>
      </c>
      <c r="I171" s="4"/>
    </row>
    <row r="172" spans="2:9" ht="36" x14ac:dyDescent="0.25">
      <c r="B172" s="17" t="s">
        <v>77</v>
      </c>
      <c r="C172" s="19" t="s">
        <v>144</v>
      </c>
      <c r="D172" s="22">
        <v>810</v>
      </c>
      <c r="E172" s="37">
        <v>1328.2</v>
      </c>
      <c r="F172" s="37">
        <v>6500</v>
      </c>
      <c r="G172" s="37">
        <v>6500</v>
      </c>
      <c r="I172" s="4"/>
    </row>
    <row r="173" spans="2:9" ht="48" x14ac:dyDescent="0.25">
      <c r="B173" s="17" t="s">
        <v>63</v>
      </c>
      <c r="C173" s="19" t="s">
        <v>218</v>
      </c>
      <c r="D173" s="22"/>
      <c r="E173" s="37">
        <f>E174</f>
        <v>3487.4</v>
      </c>
      <c r="F173" s="37"/>
      <c r="G173" s="37"/>
      <c r="I173" s="4"/>
    </row>
    <row r="174" spans="2:9" x14ac:dyDescent="0.25">
      <c r="B174" s="16" t="s">
        <v>15</v>
      </c>
      <c r="C174" s="19" t="s">
        <v>218</v>
      </c>
      <c r="D174" s="22">
        <v>500</v>
      </c>
      <c r="E174" s="37">
        <f>E175</f>
        <v>3487.4</v>
      </c>
      <c r="F174" s="37"/>
      <c r="G174" s="37"/>
      <c r="I174" s="4"/>
    </row>
    <row r="175" spans="2:9" x14ac:dyDescent="0.25">
      <c r="B175" s="17" t="s">
        <v>14</v>
      </c>
      <c r="C175" s="19" t="s">
        <v>218</v>
      </c>
      <c r="D175" s="22">
        <v>540</v>
      </c>
      <c r="E175" s="37">
        <v>3487.4</v>
      </c>
      <c r="F175" s="37"/>
      <c r="G175" s="37"/>
      <c r="I175" s="4"/>
    </row>
    <row r="176" spans="2:9" ht="48" x14ac:dyDescent="0.25">
      <c r="B176" s="16" t="s">
        <v>145</v>
      </c>
      <c r="C176" s="19" t="s">
        <v>146</v>
      </c>
      <c r="D176" s="22"/>
      <c r="E176" s="37">
        <f>E177</f>
        <v>2262.1</v>
      </c>
      <c r="F176" s="37">
        <f t="shared" ref="F176:G177" si="64">F177</f>
        <v>2145.6</v>
      </c>
      <c r="G176" s="37">
        <f t="shared" si="64"/>
        <v>2070.1</v>
      </c>
      <c r="I176" s="4"/>
    </row>
    <row r="177" spans="2:9" x14ac:dyDescent="0.25">
      <c r="B177" s="16" t="s">
        <v>15</v>
      </c>
      <c r="C177" s="19" t="s">
        <v>146</v>
      </c>
      <c r="D177" s="22">
        <v>500</v>
      </c>
      <c r="E177" s="37">
        <f>E178</f>
        <v>2262.1</v>
      </c>
      <c r="F177" s="37">
        <f t="shared" si="64"/>
        <v>2145.6</v>
      </c>
      <c r="G177" s="37">
        <f t="shared" si="64"/>
        <v>2070.1</v>
      </c>
      <c r="I177" s="4"/>
    </row>
    <row r="178" spans="2:9" x14ac:dyDescent="0.25">
      <c r="B178" s="17" t="s">
        <v>14</v>
      </c>
      <c r="C178" s="19" t="s">
        <v>146</v>
      </c>
      <c r="D178" s="22">
        <v>540</v>
      </c>
      <c r="E178" s="37">
        <v>2262.1</v>
      </c>
      <c r="F178" s="37">
        <v>2145.6</v>
      </c>
      <c r="G178" s="37">
        <v>2070.1</v>
      </c>
      <c r="I178" s="4"/>
    </row>
    <row r="179" spans="2:9" x14ac:dyDescent="0.25">
      <c r="B179" s="21" t="s">
        <v>100</v>
      </c>
      <c r="C179" s="19" t="s">
        <v>112</v>
      </c>
      <c r="D179" s="22"/>
      <c r="E179" s="37">
        <f>E180+E200</f>
        <v>25868.799999999999</v>
      </c>
      <c r="F179" s="37">
        <f t="shared" ref="F179:G179" si="65">F180+F200</f>
        <v>18185.7</v>
      </c>
      <c r="G179" s="37">
        <f t="shared" si="65"/>
        <v>18285.7</v>
      </c>
      <c r="I179" s="4"/>
    </row>
    <row r="180" spans="2:9" ht="24" x14ac:dyDescent="0.25">
      <c r="B180" s="16" t="s">
        <v>40</v>
      </c>
      <c r="C180" s="19" t="s">
        <v>113</v>
      </c>
      <c r="D180" s="22"/>
      <c r="E180" s="37">
        <f>E181+E187+E193</f>
        <v>9606.5999999999985</v>
      </c>
      <c r="F180" s="37">
        <f>F181+F187+F193</f>
        <v>7529.8</v>
      </c>
      <c r="G180" s="37">
        <f t="shared" ref="G180" si="66">G181+G187+G193</f>
        <v>7229.8</v>
      </c>
      <c r="I180" s="4"/>
    </row>
    <row r="181" spans="2:9" x14ac:dyDescent="0.25">
      <c r="B181" s="16" t="s">
        <v>41</v>
      </c>
      <c r="C181" s="19" t="s">
        <v>114</v>
      </c>
      <c r="D181" s="22"/>
      <c r="E181" s="37">
        <f>E182</f>
        <v>8430.7999999999993</v>
      </c>
      <c r="F181" s="37">
        <f t="shared" ref="F181:G181" si="67">F182</f>
        <v>6531</v>
      </c>
      <c r="G181" s="37">
        <f t="shared" si="67"/>
        <v>6531</v>
      </c>
      <c r="I181" s="4"/>
    </row>
    <row r="182" spans="2:9" ht="24" x14ac:dyDescent="0.25">
      <c r="B182" s="16" t="s">
        <v>42</v>
      </c>
      <c r="C182" s="19" t="s">
        <v>115</v>
      </c>
      <c r="D182" s="22"/>
      <c r="E182" s="37">
        <f>E183+E185</f>
        <v>8430.7999999999993</v>
      </c>
      <c r="F182" s="37">
        <f>F183+F185</f>
        <v>6531</v>
      </c>
      <c r="G182" s="37">
        <f t="shared" ref="G182" si="68">G183+G185</f>
        <v>6531</v>
      </c>
      <c r="I182" s="4"/>
    </row>
    <row r="183" spans="2:9" ht="36" x14ac:dyDescent="0.25">
      <c r="B183" s="17" t="s">
        <v>3</v>
      </c>
      <c r="C183" s="19" t="s">
        <v>115</v>
      </c>
      <c r="D183" s="22">
        <v>100</v>
      </c>
      <c r="E183" s="37">
        <f>E184</f>
        <v>7180</v>
      </c>
      <c r="F183" s="37">
        <f t="shared" ref="F183:G183" si="69">F184</f>
        <v>6531</v>
      </c>
      <c r="G183" s="37">
        <f t="shared" si="69"/>
        <v>6531</v>
      </c>
    </row>
    <row r="184" spans="2:9" x14ac:dyDescent="0.25">
      <c r="B184" s="17" t="s">
        <v>79</v>
      </c>
      <c r="C184" s="19" t="s">
        <v>115</v>
      </c>
      <c r="D184" s="22">
        <v>110</v>
      </c>
      <c r="E184" s="37">
        <v>7180</v>
      </c>
      <c r="F184" s="37">
        <v>6531</v>
      </c>
      <c r="G184" s="37">
        <v>6531</v>
      </c>
      <c r="I184" s="4"/>
    </row>
    <row r="185" spans="2:9" ht="24" x14ac:dyDescent="0.25">
      <c r="B185" s="17" t="s">
        <v>76</v>
      </c>
      <c r="C185" s="19" t="s">
        <v>115</v>
      </c>
      <c r="D185" s="22">
        <v>200</v>
      </c>
      <c r="E185" s="37">
        <f>E186</f>
        <v>1250.8</v>
      </c>
      <c r="F185" s="37">
        <f t="shared" ref="F185:G185" si="70">F186</f>
        <v>0</v>
      </c>
      <c r="G185" s="37">
        <f t="shared" si="70"/>
        <v>0</v>
      </c>
      <c r="I185" s="4"/>
    </row>
    <row r="186" spans="2:9" ht="24" x14ac:dyDescent="0.25">
      <c r="B186" s="17" t="s">
        <v>1</v>
      </c>
      <c r="C186" s="19" t="s">
        <v>115</v>
      </c>
      <c r="D186" s="22">
        <v>240</v>
      </c>
      <c r="E186" s="37">
        <v>1250.8</v>
      </c>
      <c r="F186" s="23">
        <v>0</v>
      </c>
      <c r="G186" s="23">
        <v>0</v>
      </c>
      <c r="I186" s="4"/>
    </row>
    <row r="187" spans="2:9" x14ac:dyDescent="0.25">
      <c r="B187" s="16" t="s">
        <v>43</v>
      </c>
      <c r="C187" s="19" t="s">
        <v>116</v>
      </c>
      <c r="D187" s="22"/>
      <c r="E187" s="37">
        <f>E188</f>
        <v>1000.3000000000001</v>
      </c>
      <c r="F187" s="37">
        <f t="shared" ref="F187:G187" si="71">F188</f>
        <v>698.8</v>
      </c>
      <c r="G187" s="37">
        <f t="shared" si="71"/>
        <v>698.8</v>
      </c>
      <c r="I187" s="4"/>
    </row>
    <row r="188" spans="2:9" ht="24" x14ac:dyDescent="0.25">
      <c r="B188" s="16" t="s">
        <v>42</v>
      </c>
      <c r="C188" s="19" t="s">
        <v>117</v>
      </c>
      <c r="D188" s="22"/>
      <c r="E188" s="37">
        <f>E189+E191</f>
        <v>1000.3000000000001</v>
      </c>
      <c r="F188" s="37">
        <f t="shared" ref="F188:G188" si="72">F189+F191</f>
        <v>698.8</v>
      </c>
      <c r="G188" s="37">
        <f t="shared" si="72"/>
        <v>698.8</v>
      </c>
      <c r="I188" s="4"/>
    </row>
    <row r="189" spans="2:9" ht="36" x14ac:dyDescent="0.25">
      <c r="B189" s="17" t="s">
        <v>3</v>
      </c>
      <c r="C189" s="19" t="s">
        <v>117</v>
      </c>
      <c r="D189" s="22">
        <v>100</v>
      </c>
      <c r="E189" s="37">
        <f>E190</f>
        <v>653.20000000000005</v>
      </c>
      <c r="F189" s="37">
        <f t="shared" ref="F189:G189" si="73">F190</f>
        <v>698.8</v>
      </c>
      <c r="G189" s="37">
        <f t="shared" si="73"/>
        <v>698.8</v>
      </c>
      <c r="I189" s="4"/>
    </row>
    <row r="190" spans="2:9" x14ac:dyDescent="0.25">
      <c r="B190" s="17" t="s">
        <v>79</v>
      </c>
      <c r="C190" s="19" t="s">
        <v>117</v>
      </c>
      <c r="D190" s="22">
        <v>110</v>
      </c>
      <c r="E190" s="37">
        <v>653.20000000000005</v>
      </c>
      <c r="F190" s="37">
        <v>698.8</v>
      </c>
      <c r="G190" s="37">
        <v>698.8</v>
      </c>
      <c r="I190" s="4"/>
    </row>
    <row r="191" spans="2:9" ht="24" x14ac:dyDescent="0.25">
      <c r="B191" s="17" t="s">
        <v>76</v>
      </c>
      <c r="C191" s="19" t="s">
        <v>117</v>
      </c>
      <c r="D191" s="22">
        <v>200</v>
      </c>
      <c r="E191" s="37">
        <f>E192</f>
        <v>347.1</v>
      </c>
      <c r="F191" s="37">
        <f>F192</f>
        <v>0</v>
      </c>
      <c r="G191" s="37">
        <f t="shared" ref="G191" si="74">G192</f>
        <v>0</v>
      </c>
      <c r="I191" s="4"/>
    </row>
    <row r="192" spans="2:9" ht="24" x14ac:dyDescent="0.25">
      <c r="B192" s="17" t="s">
        <v>1</v>
      </c>
      <c r="C192" s="19" t="s">
        <v>117</v>
      </c>
      <c r="D192" s="22">
        <v>240</v>
      </c>
      <c r="E192" s="37">
        <v>347.1</v>
      </c>
      <c r="F192" s="37">
        <v>0</v>
      </c>
      <c r="G192" s="37">
        <f>G193</f>
        <v>0</v>
      </c>
      <c r="I192" s="4"/>
    </row>
    <row r="193" spans="2:9" x14ac:dyDescent="0.25">
      <c r="B193" s="17" t="s">
        <v>121</v>
      </c>
      <c r="C193" s="19" t="s">
        <v>114</v>
      </c>
      <c r="D193" s="22"/>
      <c r="E193" s="37">
        <f>E194+E197</f>
        <v>175.5</v>
      </c>
      <c r="F193" s="37">
        <f t="shared" ref="F193:G195" si="75">F194</f>
        <v>300</v>
      </c>
      <c r="G193" s="37">
        <f t="shared" si="75"/>
        <v>0</v>
      </c>
      <c r="I193" s="4"/>
    </row>
    <row r="194" spans="2:9" ht="24" x14ac:dyDescent="0.25">
      <c r="B194" s="17" t="s">
        <v>110</v>
      </c>
      <c r="C194" s="19" t="s">
        <v>221</v>
      </c>
      <c r="D194" s="22"/>
      <c r="E194" s="37">
        <f>E195</f>
        <v>166.7</v>
      </c>
      <c r="F194" s="37">
        <f t="shared" si="75"/>
        <v>300</v>
      </c>
      <c r="G194" s="37">
        <f t="shared" si="75"/>
        <v>0</v>
      </c>
      <c r="I194" s="4"/>
    </row>
    <row r="195" spans="2:9" ht="24" x14ac:dyDescent="0.25">
      <c r="B195" s="17" t="s">
        <v>76</v>
      </c>
      <c r="C195" s="19" t="s">
        <v>221</v>
      </c>
      <c r="D195" s="22">
        <v>240</v>
      </c>
      <c r="E195" s="37">
        <f>E196</f>
        <v>166.7</v>
      </c>
      <c r="F195" s="37">
        <f t="shared" si="75"/>
        <v>300</v>
      </c>
      <c r="G195" s="37">
        <f t="shared" si="75"/>
        <v>0</v>
      </c>
      <c r="I195" s="4"/>
    </row>
    <row r="196" spans="2:9" ht="24" x14ac:dyDescent="0.25">
      <c r="B196" s="17" t="s">
        <v>1</v>
      </c>
      <c r="C196" s="19" t="s">
        <v>221</v>
      </c>
      <c r="D196" s="22">
        <v>240</v>
      </c>
      <c r="E196" s="37">
        <v>166.7</v>
      </c>
      <c r="F196" s="37">
        <v>300</v>
      </c>
      <c r="G196" s="37">
        <v>0</v>
      </c>
      <c r="I196" s="4"/>
    </row>
    <row r="197" spans="2:9" ht="24" x14ac:dyDescent="0.25">
      <c r="B197" s="17" t="s">
        <v>219</v>
      </c>
      <c r="C197" s="19" t="s">
        <v>222</v>
      </c>
      <c r="D197" s="22"/>
      <c r="E197" s="37">
        <f>E198</f>
        <v>8.8000000000000007</v>
      </c>
      <c r="F197" s="37"/>
      <c r="G197" s="37"/>
      <c r="I197" s="4"/>
    </row>
    <row r="198" spans="2:9" ht="24" x14ac:dyDescent="0.25">
      <c r="B198" s="17" t="s">
        <v>76</v>
      </c>
      <c r="C198" s="19" t="s">
        <v>222</v>
      </c>
      <c r="D198" s="22">
        <v>240</v>
      </c>
      <c r="E198" s="37">
        <f>E199</f>
        <v>8.8000000000000007</v>
      </c>
      <c r="F198" s="37"/>
      <c r="G198" s="37"/>
      <c r="I198" s="4"/>
    </row>
    <row r="199" spans="2:9" ht="24" x14ac:dyDescent="0.25">
      <c r="B199" s="17" t="s">
        <v>1</v>
      </c>
      <c r="C199" s="19" t="s">
        <v>222</v>
      </c>
      <c r="D199" s="22">
        <v>240</v>
      </c>
      <c r="E199" s="37">
        <v>8.8000000000000007</v>
      </c>
      <c r="F199" s="37"/>
      <c r="G199" s="37"/>
      <c r="I199" s="4"/>
    </row>
    <row r="200" spans="2:9" x14ac:dyDescent="0.25">
      <c r="B200" s="16" t="s">
        <v>37</v>
      </c>
      <c r="C200" s="19" t="s">
        <v>118</v>
      </c>
      <c r="D200" s="22"/>
      <c r="E200" s="37">
        <f>E201</f>
        <v>16262.2</v>
      </c>
      <c r="F200" s="37">
        <f t="shared" ref="F200:G201" si="76">F201</f>
        <v>10655.9</v>
      </c>
      <c r="G200" s="37">
        <f t="shared" si="76"/>
        <v>11055.9</v>
      </c>
      <c r="I200" s="4"/>
    </row>
    <row r="201" spans="2:9" ht="24" x14ac:dyDescent="0.25">
      <c r="B201" s="16" t="s">
        <v>38</v>
      </c>
      <c r="C201" s="19" t="s">
        <v>119</v>
      </c>
      <c r="D201" s="22"/>
      <c r="E201" s="37">
        <f>E202+E210</f>
        <v>16262.2</v>
      </c>
      <c r="F201" s="37">
        <f t="shared" si="76"/>
        <v>10655.9</v>
      </c>
      <c r="G201" s="37">
        <f t="shared" si="76"/>
        <v>11055.9</v>
      </c>
      <c r="I201" s="4"/>
    </row>
    <row r="202" spans="2:9" ht="24" x14ac:dyDescent="0.25">
      <c r="B202" s="16" t="s">
        <v>42</v>
      </c>
      <c r="C202" s="19" t="s">
        <v>120</v>
      </c>
      <c r="D202" s="22"/>
      <c r="E202" s="37">
        <f>E203+E205+E207</f>
        <v>15029.7</v>
      </c>
      <c r="F202" s="37">
        <f t="shared" ref="F202:G202" si="77">F203+F205+F207</f>
        <v>10655.9</v>
      </c>
      <c r="G202" s="37">
        <f t="shared" si="77"/>
        <v>11055.9</v>
      </c>
      <c r="I202" s="4"/>
    </row>
    <row r="203" spans="2:9" ht="36" x14ac:dyDescent="0.25">
      <c r="B203" s="17" t="s">
        <v>3</v>
      </c>
      <c r="C203" s="19" t="s">
        <v>120</v>
      </c>
      <c r="D203" s="22">
        <v>100</v>
      </c>
      <c r="E203" s="37">
        <f>E204</f>
        <v>11581</v>
      </c>
      <c r="F203" s="37">
        <f t="shared" ref="F203:G203" si="78">F204</f>
        <v>10638.9</v>
      </c>
      <c r="G203" s="37">
        <f t="shared" si="78"/>
        <v>10638.9</v>
      </c>
      <c r="I203" s="4"/>
    </row>
    <row r="204" spans="2:9" x14ac:dyDescent="0.25">
      <c r="B204" s="17" t="s">
        <v>79</v>
      </c>
      <c r="C204" s="19" t="s">
        <v>120</v>
      </c>
      <c r="D204" s="22">
        <v>110</v>
      </c>
      <c r="E204" s="37">
        <v>11581</v>
      </c>
      <c r="F204" s="23">
        <v>10638.9</v>
      </c>
      <c r="G204" s="23">
        <v>10638.9</v>
      </c>
      <c r="I204" s="4"/>
    </row>
    <row r="205" spans="2:9" ht="24" x14ac:dyDescent="0.25">
      <c r="B205" s="17" t="s">
        <v>76</v>
      </c>
      <c r="C205" s="19" t="s">
        <v>120</v>
      </c>
      <c r="D205" s="22">
        <v>200</v>
      </c>
      <c r="E205" s="37">
        <f>E206</f>
        <v>3035.1</v>
      </c>
      <c r="F205" s="37">
        <f t="shared" ref="F205:G205" si="79">F206</f>
        <v>0</v>
      </c>
      <c r="G205" s="37">
        <f t="shared" si="79"/>
        <v>0</v>
      </c>
      <c r="I205" s="4"/>
    </row>
    <row r="206" spans="2:9" ht="24" x14ac:dyDescent="0.25">
      <c r="B206" s="17" t="s">
        <v>1</v>
      </c>
      <c r="C206" s="19" t="s">
        <v>120</v>
      </c>
      <c r="D206" s="22">
        <v>240</v>
      </c>
      <c r="E206" s="37">
        <v>3035.1</v>
      </c>
      <c r="F206" s="37">
        <v>0</v>
      </c>
      <c r="G206" s="37">
        <v>0</v>
      </c>
      <c r="I206" s="4"/>
    </row>
    <row r="207" spans="2:9" x14ac:dyDescent="0.25">
      <c r="B207" s="17" t="s">
        <v>9</v>
      </c>
      <c r="C207" s="19" t="s">
        <v>120</v>
      </c>
      <c r="D207" s="22">
        <v>800</v>
      </c>
      <c r="E207" s="37">
        <f>E208+E209</f>
        <v>413.6</v>
      </c>
      <c r="F207" s="37">
        <f t="shared" ref="F207:G207" si="80">F208+F209</f>
        <v>17</v>
      </c>
      <c r="G207" s="37">
        <f t="shared" si="80"/>
        <v>417</v>
      </c>
      <c r="I207" s="4"/>
    </row>
    <row r="208" spans="2:9" hidden="1" x14ac:dyDescent="0.25">
      <c r="B208" s="17" t="s">
        <v>83</v>
      </c>
      <c r="C208" s="19" t="s">
        <v>120</v>
      </c>
      <c r="D208" s="22">
        <v>830</v>
      </c>
      <c r="E208" s="23">
        <v>0</v>
      </c>
      <c r="F208" s="37"/>
      <c r="G208" s="37"/>
      <c r="I208" s="4"/>
    </row>
    <row r="209" spans="2:9" x14ac:dyDescent="0.25">
      <c r="B209" s="17" t="s">
        <v>8</v>
      </c>
      <c r="C209" s="19" t="s">
        <v>120</v>
      </c>
      <c r="D209" s="22">
        <v>850</v>
      </c>
      <c r="E209" s="37">
        <v>413.6</v>
      </c>
      <c r="F209" s="37">
        <v>17</v>
      </c>
      <c r="G209" s="37">
        <v>417</v>
      </c>
      <c r="I209" s="4"/>
    </row>
    <row r="210" spans="2:9" ht="24" x14ac:dyDescent="0.25">
      <c r="B210" s="17" t="s">
        <v>224</v>
      </c>
      <c r="C210" s="19" t="s">
        <v>226</v>
      </c>
      <c r="D210" s="22"/>
      <c r="E210" s="37">
        <f>E211</f>
        <v>1232.5</v>
      </c>
      <c r="F210" s="37"/>
      <c r="G210" s="37"/>
      <c r="I210" s="4"/>
    </row>
    <row r="211" spans="2:9" ht="24" x14ac:dyDescent="0.25">
      <c r="B211" s="17" t="s">
        <v>76</v>
      </c>
      <c r="C211" s="19" t="s">
        <v>226</v>
      </c>
      <c r="D211" s="22">
        <v>200</v>
      </c>
      <c r="E211" s="37">
        <f>E212</f>
        <v>1232.5</v>
      </c>
      <c r="F211" s="37"/>
      <c r="G211" s="37"/>
      <c r="I211" s="4"/>
    </row>
    <row r="212" spans="2:9" ht="24" x14ac:dyDescent="0.25">
      <c r="B212" s="17" t="s">
        <v>1</v>
      </c>
      <c r="C212" s="19" t="s">
        <v>226</v>
      </c>
      <c r="D212" s="22">
        <v>240</v>
      </c>
      <c r="E212" s="37">
        <v>1232.5</v>
      </c>
      <c r="F212" s="37"/>
      <c r="G212" s="37"/>
      <c r="I212" s="4"/>
    </row>
    <row r="213" spans="2:9" ht="24" x14ac:dyDescent="0.25">
      <c r="B213" s="16" t="s">
        <v>101</v>
      </c>
      <c r="C213" s="19" t="s">
        <v>122</v>
      </c>
      <c r="D213" s="22"/>
      <c r="E213" s="37">
        <f>E214</f>
        <v>152</v>
      </c>
      <c r="F213" s="37">
        <f t="shared" ref="F213:G219" si="81">F214</f>
        <v>200</v>
      </c>
      <c r="G213" s="37">
        <f t="shared" si="81"/>
        <v>200</v>
      </c>
      <c r="I213" s="4"/>
    </row>
    <row r="214" spans="2:9" x14ac:dyDescent="0.25">
      <c r="B214" s="16" t="s">
        <v>29</v>
      </c>
      <c r="C214" s="19" t="s">
        <v>123</v>
      </c>
      <c r="D214" s="22"/>
      <c r="E214" s="37">
        <f>E215</f>
        <v>152</v>
      </c>
      <c r="F214" s="37">
        <f t="shared" si="81"/>
        <v>200</v>
      </c>
      <c r="G214" s="37">
        <f t="shared" si="81"/>
        <v>200</v>
      </c>
      <c r="I214" s="4"/>
    </row>
    <row r="215" spans="2:9" ht="24" x14ac:dyDescent="0.25">
      <c r="B215" s="16" t="s">
        <v>44</v>
      </c>
      <c r="C215" s="19" t="s">
        <v>124</v>
      </c>
      <c r="D215" s="22"/>
      <c r="E215" s="37">
        <f>E216</f>
        <v>152</v>
      </c>
      <c r="F215" s="37">
        <f t="shared" si="81"/>
        <v>200</v>
      </c>
      <c r="G215" s="37">
        <f t="shared" si="81"/>
        <v>200</v>
      </c>
      <c r="I215" s="4"/>
    </row>
    <row r="216" spans="2:9" ht="24" x14ac:dyDescent="0.25">
      <c r="B216" s="16" t="s">
        <v>48</v>
      </c>
      <c r="C216" s="19" t="s">
        <v>125</v>
      </c>
      <c r="D216" s="41"/>
      <c r="E216" s="37">
        <f>E217+E219</f>
        <v>152</v>
      </c>
      <c r="F216" s="37">
        <f>F219</f>
        <v>200</v>
      </c>
      <c r="G216" s="37">
        <f>G219</f>
        <v>200</v>
      </c>
      <c r="I216" s="4"/>
    </row>
    <row r="217" spans="2:9" ht="36" x14ac:dyDescent="0.25">
      <c r="B217" s="16" t="s">
        <v>3</v>
      </c>
      <c r="C217" s="19" t="s">
        <v>125</v>
      </c>
      <c r="D217" s="22">
        <v>100</v>
      </c>
      <c r="E217" s="37">
        <f>E218</f>
        <v>90</v>
      </c>
      <c r="F217" s="2"/>
      <c r="G217" s="4"/>
    </row>
    <row r="218" spans="2:9" x14ac:dyDescent="0.25">
      <c r="B218" s="17" t="s">
        <v>79</v>
      </c>
      <c r="C218" s="19" t="s">
        <v>125</v>
      </c>
      <c r="D218" s="41">
        <v>110</v>
      </c>
      <c r="E218" s="37">
        <v>90</v>
      </c>
      <c r="F218" s="37"/>
      <c r="G218" s="37"/>
      <c r="I218" s="4"/>
    </row>
    <row r="219" spans="2:9" ht="24" x14ac:dyDescent="0.25">
      <c r="B219" s="17" t="s">
        <v>76</v>
      </c>
      <c r="C219" s="19" t="s">
        <v>125</v>
      </c>
      <c r="D219" s="22">
        <v>200</v>
      </c>
      <c r="E219" s="37">
        <f>E220</f>
        <v>62</v>
      </c>
      <c r="F219" s="37">
        <f t="shared" si="81"/>
        <v>200</v>
      </c>
      <c r="G219" s="37">
        <f t="shared" si="81"/>
        <v>200</v>
      </c>
      <c r="I219" s="4"/>
    </row>
    <row r="220" spans="2:9" ht="24" x14ac:dyDescent="0.25">
      <c r="B220" s="17" t="s">
        <v>1</v>
      </c>
      <c r="C220" s="19" t="s">
        <v>125</v>
      </c>
      <c r="D220" s="22">
        <v>240</v>
      </c>
      <c r="E220" s="37">
        <v>62</v>
      </c>
      <c r="F220" s="23">
        <v>200</v>
      </c>
      <c r="G220" s="23">
        <v>200</v>
      </c>
      <c r="I220" s="4"/>
    </row>
    <row r="221" spans="2:9" x14ac:dyDescent="0.25">
      <c r="B221" s="16" t="s">
        <v>5</v>
      </c>
      <c r="C221" s="31" t="s">
        <v>72</v>
      </c>
      <c r="D221" s="22"/>
      <c r="E221" s="37">
        <f>E225+E232</f>
        <v>923.9</v>
      </c>
      <c r="F221" s="37">
        <f>F222+F225+F232</f>
        <v>3310.2</v>
      </c>
      <c r="G221" s="37">
        <f>G222+G225+G232</f>
        <v>6001.3</v>
      </c>
      <c r="I221" s="4"/>
    </row>
    <row r="222" spans="2:9" hidden="1" x14ac:dyDescent="0.25">
      <c r="B222" s="16" t="s">
        <v>85</v>
      </c>
      <c r="C222" s="19" t="s">
        <v>84</v>
      </c>
      <c r="D222" s="22"/>
      <c r="E222" s="23">
        <v>0</v>
      </c>
      <c r="F222" s="23">
        <f>F223</f>
        <v>2450</v>
      </c>
      <c r="G222" s="23">
        <f>G223</f>
        <v>5111.3</v>
      </c>
    </row>
    <row r="223" spans="2:9" hidden="1" x14ac:dyDescent="0.25">
      <c r="B223" s="29" t="s">
        <v>9</v>
      </c>
      <c r="C223" s="19" t="s">
        <v>84</v>
      </c>
      <c r="D223" s="22">
        <v>800</v>
      </c>
      <c r="E223" s="23">
        <v>0</v>
      </c>
      <c r="F223" s="23">
        <f>F224</f>
        <v>2450</v>
      </c>
      <c r="G223" s="23">
        <f>G224</f>
        <v>5111.3</v>
      </c>
    </row>
    <row r="224" spans="2:9" hidden="1" x14ac:dyDescent="0.25">
      <c r="B224" s="17" t="s">
        <v>23</v>
      </c>
      <c r="C224" s="19" t="s">
        <v>84</v>
      </c>
      <c r="D224" s="22">
        <v>870</v>
      </c>
      <c r="E224" s="23">
        <v>0</v>
      </c>
      <c r="F224" s="23">
        <v>2450</v>
      </c>
      <c r="G224" s="23">
        <v>5111.3</v>
      </c>
    </row>
    <row r="225" spans="2:9" ht="24" x14ac:dyDescent="0.25">
      <c r="B225" s="16" t="s">
        <v>204</v>
      </c>
      <c r="C225" s="19" t="s">
        <v>73</v>
      </c>
      <c r="D225" s="22"/>
      <c r="E225" s="37">
        <f>E226</f>
        <v>871</v>
      </c>
      <c r="F225" s="37">
        <f>F226</f>
        <v>860.2</v>
      </c>
      <c r="G225" s="37">
        <f>G226</f>
        <v>890</v>
      </c>
      <c r="I225" s="4"/>
    </row>
    <row r="226" spans="2:9" ht="24" x14ac:dyDescent="0.25">
      <c r="B226" s="16" t="s">
        <v>4</v>
      </c>
      <c r="C226" s="31" t="s">
        <v>73</v>
      </c>
      <c r="D226" s="22"/>
      <c r="E226" s="37">
        <f>E227+E229</f>
        <v>871</v>
      </c>
      <c r="F226" s="37">
        <f>F227+F229</f>
        <v>860.2</v>
      </c>
      <c r="G226" s="37">
        <f>G227+G229</f>
        <v>890</v>
      </c>
      <c r="I226" s="4"/>
    </row>
    <row r="227" spans="2:9" ht="36" x14ac:dyDescent="0.25">
      <c r="B227" s="17" t="s">
        <v>3</v>
      </c>
      <c r="C227" s="31" t="s">
        <v>74</v>
      </c>
      <c r="D227" s="22">
        <v>100</v>
      </c>
      <c r="E227" s="37">
        <f>E228</f>
        <v>817.1</v>
      </c>
      <c r="F227" s="37">
        <f>F228</f>
        <v>820</v>
      </c>
      <c r="G227" s="37">
        <f>G228</f>
        <v>820</v>
      </c>
      <c r="I227" s="4"/>
    </row>
    <row r="228" spans="2:9" x14ac:dyDescent="0.25">
      <c r="B228" s="17" t="s">
        <v>2</v>
      </c>
      <c r="C228" s="31" t="s">
        <v>74</v>
      </c>
      <c r="D228" s="22">
        <v>120</v>
      </c>
      <c r="E228" s="37">
        <v>817.1</v>
      </c>
      <c r="F228" s="37">
        <v>820</v>
      </c>
      <c r="G228" s="37">
        <v>820</v>
      </c>
      <c r="I228" s="4"/>
    </row>
    <row r="229" spans="2:9" ht="24" x14ac:dyDescent="0.25">
      <c r="B229" s="17" t="s">
        <v>76</v>
      </c>
      <c r="C229" s="31" t="s">
        <v>74</v>
      </c>
      <c r="D229" s="22">
        <v>200</v>
      </c>
      <c r="E229" s="37">
        <f>E230</f>
        <v>53.9</v>
      </c>
      <c r="F229" s="37">
        <f>F230</f>
        <v>40.200000000000003</v>
      </c>
      <c r="G229" s="37">
        <f>G230</f>
        <v>70</v>
      </c>
      <c r="I229" s="4"/>
    </row>
    <row r="230" spans="2:9" ht="24" x14ac:dyDescent="0.25">
      <c r="B230" s="17" t="s">
        <v>1</v>
      </c>
      <c r="C230" s="31" t="s">
        <v>74</v>
      </c>
      <c r="D230" s="22">
        <v>240</v>
      </c>
      <c r="E230" s="37">
        <v>53.9</v>
      </c>
      <c r="F230" s="37">
        <v>40.200000000000003</v>
      </c>
      <c r="G230" s="37">
        <v>70</v>
      </c>
      <c r="I230" s="4"/>
    </row>
    <row r="231" spans="2:9" ht="24" x14ac:dyDescent="0.25">
      <c r="B231" s="16" t="s">
        <v>205</v>
      </c>
      <c r="C231" s="31" t="s">
        <v>206</v>
      </c>
      <c r="D231" s="22"/>
      <c r="E231" s="37">
        <f>E232</f>
        <v>52.9</v>
      </c>
      <c r="F231" s="37">
        <f t="shared" ref="F231:G231" si="82">F232</f>
        <v>0</v>
      </c>
      <c r="G231" s="37">
        <f t="shared" si="82"/>
        <v>0</v>
      </c>
      <c r="I231" s="4"/>
    </row>
    <row r="232" spans="2:9" ht="48" x14ac:dyDescent="0.25">
      <c r="B232" s="16" t="s">
        <v>63</v>
      </c>
      <c r="C232" s="31" t="s">
        <v>207</v>
      </c>
      <c r="D232" s="22"/>
      <c r="E232" s="37">
        <f>E233</f>
        <v>52.9</v>
      </c>
      <c r="F232" s="37">
        <f t="shared" ref="F232:G233" si="83">F233</f>
        <v>0</v>
      </c>
      <c r="G232" s="37">
        <f t="shared" si="83"/>
        <v>0</v>
      </c>
      <c r="I232" s="4"/>
    </row>
    <row r="233" spans="2:9" x14ac:dyDescent="0.25">
      <c r="B233" s="16" t="s">
        <v>15</v>
      </c>
      <c r="C233" s="31" t="s">
        <v>207</v>
      </c>
      <c r="D233" s="22">
        <v>500</v>
      </c>
      <c r="E233" s="37">
        <f>E234</f>
        <v>52.9</v>
      </c>
      <c r="F233" s="37">
        <f t="shared" si="83"/>
        <v>0</v>
      </c>
      <c r="G233" s="37">
        <f t="shared" si="83"/>
        <v>0</v>
      </c>
      <c r="I233" s="4"/>
    </row>
    <row r="234" spans="2:9" x14ac:dyDescent="0.25">
      <c r="B234" s="17" t="s">
        <v>14</v>
      </c>
      <c r="C234" s="31" t="s">
        <v>207</v>
      </c>
      <c r="D234" s="22">
        <v>540</v>
      </c>
      <c r="E234" s="37">
        <v>52.9</v>
      </c>
      <c r="F234" s="37">
        <v>0</v>
      </c>
      <c r="G234" s="37">
        <v>0</v>
      </c>
      <c r="I234" s="4"/>
    </row>
    <row r="235" spans="2:9" x14ac:dyDescent="0.25">
      <c r="B235" s="32" t="s">
        <v>0</v>
      </c>
      <c r="C235" s="19"/>
      <c r="D235" s="33"/>
      <c r="E235" s="38">
        <f>E13+E29+E35+E64+E78+E104+E116+E125+E142+E148+E154+E179+E213+E221</f>
        <v>138397.99999999997</v>
      </c>
      <c r="F235" s="38">
        <f>F13+F29+F35+F64+F78+F104+F116+F125+F142+F148+F154+F179+F213+F221</f>
        <v>120325.09999999999</v>
      </c>
      <c r="G235" s="38">
        <f>G13+G29+G35+G64+G78+G104+G116+G125+G142+G148+G154+G179+G213+G221</f>
        <v>124175.9</v>
      </c>
      <c r="I235" s="4"/>
    </row>
    <row r="236" spans="2:9" hidden="1" x14ac:dyDescent="0.25">
      <c r="E236" s="2"/>
      <c r="F236" s="2">
        <v>120325.1</v>
      </c>
      <c r="G236" s="2">
        <v>124175.9</v>
      </c>
    </row>
    <row r="237" spans="2:9" hidden="1" x14ac:dyDescent="0.25">
      <c r="E237" s="4"/>
      <c r="F237" s="4">
        <f>F236-F235</f>
        <v>0</v>
      </c>
      <c r="G237" s="4">
        <f>G236-G235</f>
        <v>0</v>
      </c>
    </row>
    <row r="238" spans="2:9" hidden="1" x14ac:dyDescent="0.25"/>
  </sheetData>
  <autoFilter ref="A12:H237">
    <filterColumn colId="4">
      <filters>
        <filter val="1 000,3"/>
        <filter val="1 100,0"/>
        <filter val="1 250,8"/>
        <filter val="1 328,2"/>
        <filter val="1 473,0"/>
        <filter val="1 690,0"/>
        <filter val="1 741,0"/>
        <filter val="1 940,0"/>
        <filter val="100,0"/>
        <filter val="11 038,9"/>
        <filter val="11 626,7"/>
        <filter val="11,7"/>
        <filter val="126 271,6"/>
        <filter val="14 492,0"/>
        <filter val="150,0"/>
        <filter val="152,0"/>
        <filter val="166,7"/>
        <filter val="17 517,3"/>
        <filter val="175,5"/>
        <filter val="180,0"/>
        <filter val="19 842,3"/>
        <filter val="190,0"/>
        <filter val="2 036,3"/>
        <filter val="2 134,4"/>
        <filter val="2 262,1"/>
        <filter val="2 331,7"/>
        <filter val="2 989,2"/>
        <filter val="21 976,7"/>
        <filter val="219,6"/>
        <filter val="23 739,6"/>
        <filter val="24 071,8"/>
        <filter val="268,0"/>
        <filter val="27 729,0"/>
        <filter val="28 039,1"/>
        <filter val="28,0"/>
        <filter val="297,6"/>
        <filter val="3 018,2"/>
        <filter val="3 039,5"/>
        <filter val="3 286,8"/>
        <filter val="3 692,0"/>
        <filter val="320,0"/>
        <filter val="347,1"/>
        <filter val="35,0"/>
        <filter val="39,6"/>
        <filter val="393,0"/>
        <filter val="4 832,2"/>
        <filter val="40,0"/>
        <filter val="413,6"/>
        <filter val="430,0"/>
        <filter val="5 592,0"/>
        <filter val="50,0"/>
        <filter val="500,0"/>
        <filter val="52 730,9"/>
        <filter val="52,9"/>
        <filter val="53,9"/>
        <filter val="54 767,2"/>
        <filter val="55,0"/>
        <filter val="562,0"/>
        <filter val="6 514,9"/>
        <filter val="6 821,0"/>
        <filter val="60,0"/>
        <filter val="608,0"/>
        <filter val="62,0"/>
        <filter val="620,0"/>
        <filter val="653,2"/>
        <filter val="7,0"/>
        <filter val="713,0"/>
        <filter val="8 071,8"/>
        <filter val="8,8"/>
        <filter val="800,0"/>
        <filter val="817,1"/>
        <filter val="871,0"/>
        <filter val="9 247,6"/>
        <filter val="9 729,8"/>
        <filter val="9 885,7"/>
        <filter val="90,0"/>
        <filter val="90,5"/>
        <filter val="923,9"/>
      </filters>
    </filterColumn>
  </autoFilter>
  <sortState ref="A28:D53">
    <sortCondition ref="A28"/>
  </sortState>
  <mergeCells count="1">
    <mergeCell ref="B9:D9"/>
  </mergeCells>
  <pageMargins left="0.39370078740157483" right="0.19685039370078741" top="0.39370078740157483" bottom="0.19685039370078741" header="0.19685039370078741" footer="0.19685039370078741"/>
  <pageSetup paperSize="9" scale="9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 муниципальные прогр. 2019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Вероника</cp:lastModifiedBy>
  <cp:lastPrinted>2018-12-24T06:51:15Z</cp:lastPrinted>
  <dcterms:created xsi:type="dcterms:W3CDTF">2014-09-22T11:17:11Z</dcterms:created>
  <dcterms:modified xsi:type="dcterms:W3CDTF">2019-05-29T04:45:13Z</dcterms:modified>
</cp:coreProperties>
</file>