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1890" yWindow="0" windowWidth="10995" windowHeight="12285" tabRatio="687"/>
  </bookViews>
  <sheets>
    <sheet name="прил 10 (12) ВР 2024-2025" sheetId="6" r:id="rId1"/>
  </sheets>
  <definedNames>
    <definedName name="_xlnm._FilterDatabase" localSheetId="0" hidden="1">'прил 10 (12) ВР 2024-2025'!$B$17:$S$390</definedName>
    <definedName name="_xlnm.Print_Area" localSheetId="0">'прил 10 (12) ВР 2024-2025'!$A$1:$S$389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24" i="6" l="1"/>
  <c r="Q107" i="6" l="1"/>
  <c r="Q106" i="6" s="1"/>
  <c r="Q105" i="6" s="1"/>
  <c r="Q104" i="6" s="1"/>
  <c r="Q103" i="6" s="1"/>
  <c r="Q102" i="6" s="1"/>
  <c r="Q101" i="6" s="1"/>
  <c r="Q100" i="6" s="1"/>
  <c r="Q99" i="6"/>
  <c r="Q98" i="6" s="1"/>
  <c r="Q97" i="6"/>
  <c r="Q96" i="6" s="1"/>
  <c r="O107" i="6"/>
  <c r="O106" i="6" s="1"/>
  <c r="O105" i="6" s="1"/>
  <c r="O104" i="6" s="1"/>
  <c r="O103" i="6" s="1"/>
  <c r="O102" i="6" s="1"/>
  <c r="O101" i="6" s="1"/>
  <c r="O100" i="6" s="1"/>
  <c r="O99" i="6"/>
  <c r="O98" i="6" s="1"/>
  <c r="O97" i="6"/>
  <c r="O96" i="6" s="1"/>
  <c r="P23" i="6"/>
  <c r="P22" i="6" s="1"/>
  <c r="P21" i="6" s="1"/>
  <c r="P20" i="6" s="1"/>
  <c r="P19" i="6" s="1"/>
  <c r="P24" i="6"/>
  <c r="P31" i="6"/>
  <c r="P33" i="6"/>
  <c r="P35" i="6"/>
  <c r="P38" i="6"/>
  <c r="P40" i="6"/>
  <c r="P42" i="6"/>
  <c r="P49" i="6"/>
  <c r="P48" i="6" s="1"/>
  <c r="P47" i="6" s="1"/>
  <c r="P46" i="6" s="1"/>
  <c r="P45" i="6" s="1"/>
  <c r="P55" i="6"/>
  <c r="P54" i="6" s="1"/>
  <c r="P53" i="6" s="1"/>
  <c r="P52" i="6" s="1"/>
  <c r="P51" i="6" s="1"/>
  <c r="P62" i="6"/>
  <c r="P61" i="6" s="1"/>
  <c r="P60" i="6" s="1"/>
  <c r="P59" i="6" s="1"/>
  <c r="P58" i="6" s="1"/>
  <c r="P57" i="6" s="1"/>
  <c r="P69" i="6"/>
  <c r="P71" i="6"/>
  <c r="P73" i="6"/>
  <c r="P76" i="6"/>
  <c r="P77" i="6"/>
  <c r="P82" i="6"/>
  <c r="P81" i="6" s="1"/>
  <c r="P84" i="6"/>
  <c r="P85" i="6"/>
  <c r="P89" i="6"/>
  <c r="P88" i="6" s="1"/>
  <c r="P87" i="6" s="1"/>
  <c r="P96" i="6"/>
  <c r="P95" i="6" s="1"/>
  <c r="P94" i="6" s="1"/>
  <c r="P93" i="6" s="1"/>
  <c r="P92" i="6" s="1"/>
  <c r="P91" i="6" s="1"/>
  <c r="P98" i="6"/>
  <c r="P106" i="6"/>
  <c r="P105" i="6" s="1"/>
  <c r="P104" i="6" s="1"/>
  <c r="P103" i="6" s="1"/>
  <c r="P102" i="6" s="1"/>
  <c r="P101" i="6" s="1"/>
  <c r="P113" i="6"/>
  <c r="P112" i="6" s="1"/>
  <c r="P111" i="6" s="1"/>
  <c r="P117" i="6"/>
  <c r="P116" i="6" s="1"/>
  <c r="P115" i="6" s="1"/>
  <c r="P124" i="6"/>
  <c r="P123" i="6" s="1"/>
  <c r="P127" i="6"/>
  <c r="P126" i="6" s="1"/>
  <c r="P131" i="6"/>
  <c r="P130" i="6" s="1"/>
  <c r="P134" i="6"/>
  <c r="P133" i="6" s="1"/>
  <c r="P137" i="6"/>
  <c r="P136" i="6" s="1"/>
  <c r="P145" i="6"/>
  <c r="P144" i="6" s="1"/>
  <c r="P148" i="6"/>
  <c r="P147" i="6" s="1"/>
  <c r="P155" i="6"/>
  <c r="P154" i="6" s="1"/>
  <c r="P158" i="6"/>
  <c r="P157" i="6" s="1"/>
  <c r="P161" i="6"/>
  <c r="P160" i="6" s="1"/>
  <c r="P168" i="6"/>
  <c r="P167" i="6" s="1"/>
  <c r="P171" i="6"/>
  <c r="P170" i="6" s="1"/>
  <c r="P174" i="6"/>
  <c r="P173" i="6" s="1"/>
  <c r="P180" i="6"/>
  <c r="P179" i="6" s="1"/>
  <c r="P178" i="6" s="1"/>
  <c r="P177" i="6" s="1"/>
  <c r="P176" i="6" s="1"/>
  <c r="P186" i="6"/>
  <c r="P185" i="6" s="1"/>
  <c r="P184" i="6" s="1"/>
  <c r="P183" i="6" s="1"/>
  <c r="P182" i="6" s="1"/>
  <c r="P192" i="6"/>
  <c r="P191" i="6" s="1"/>
  <c r="P195" i="6"/>
  <c r="P194" i="6" s="1"/>
  <c r="P198" i="6"/>
  <c r="P200" i="6"/>
  <c r="P203" i="6"/>
  <c r="P202" i="6" s="1"/>
  <c r="P210" i="6"/>
  <c r="P209" i="6" s="1"/>
  <c r="P208" i="6" s="1"/>
  <c r="P207" i="6" s="1"/>
  <c r="P216" i="6"/>
  <c r="P215" i="6" s="1"/>
  <c r="P219" i="6"/>
  <c r="P218" i="6" s="1"/>
  <c r="P226" i="6"/>
  <c r="P225" i="6" s="1"/>
  <c r="P229" i="6"/>
  <c r="P231" i="6"/>
  <c r="P234" i="6"/>
  <c r="P233" i="6" s="1"/>
  <c r="P236" i="6"/>
  <c r="P239" i="6"/>
  <c r="P238" i="6" s="1"/>
  <c r="P242" i="6"/>
  <c r="P241" i="6" s="1"/>
  <c r="P245" i="6"/>
  <c r="P247" i="6"/>
  <c r="P250" i="6"/>
  <c r="P252" i="6"/>
  <c r="P255" i="6"/>
  <c r="P257" i="6"/>
  <c r="P263" i="6"/>
  <c r="P262" i="6" s="1"/>
  <c r="P261" i="6" s="1"/>
  <c r="P267" i="6"/>
  <c r="P266" i="6" s="1"/>
  <c r="P270" i="6"/>
  <c r="P272" i="6"/>
  <c r="P276" i="6"/>
  <c r="P275" i="6" s="1"/>
  <c r="P274" i="6" s="1"/>
  <c r="P280" i="6"/>
  <c r="P279" i="6" s="1"/>
  <c r="P278" i="6" s="1"/>
  <c r="P286" i="6"/>
  <c r="P285" i="6" s="1"/>
  <c r="P289" i="6"/>
  <c r="P288" i="6" s="1"/>
  <c r="P292" i="6"/>
  <c r="P291" i="6" s="1"/>
  <c r="P296" i="6"/>
  <c r="P295" i="6" s="1"/>
  <c r="P294" i="6" s="1"/>
  <c r="P301" i="6"/>
  <c r="P302" i="6"/>
  <c r="P309" i="6"/>
  <c r="P308" i="6" s="1"/>
  <c r="P312" i="6"/>
  <c r="P311" i="6" s="1"/>
  <c r="P315" i="6"/>
  <c r="P314" i="6" s="1"/>
  <c r="P323" i="6"/>
  <c r="P322" i="6" s="1"/>
  <c r="P326" i="6"/>
  <c r="P325" i="6" s="1"/>
  <c r="P329" i="6"/>
  <c r="P331" i="6"/>
  <c r="P335" i="6"/>
  <c r="P334" i="6" s="1"/>
  <c r="P338" i="6"/>
  <c r="P337" i="6" s="1"/>
  <c r="P342" i="6"/>
  <c r="P344" i="6"/>
  <c r="P349" i="6"/>
  <c r="P351" i="6"/>
  <c r="P353" i="6"/>
  <c r="P357" i="6"/>
  <c r="P356" i="6" s="1"/>
  <c r="P363" i="6"/>
  <c r="P362" i="6" s="1"/>
  <c r="P361" i="6" s="1"/>
  <c r="P360" i="6" s="1"/>
  <c r="P368" i="6"/>
  <c r="P367" i="6" s="1"/>
  <c r="P366" i="6" s="1"/>
  <c r="P365" i="6" s="1"/>
  <c r="P376" i="6"/>
  <c r="P375" i="6" s="1"/>
  <c r="P374" i="6" s="1"/>
  <c r="P373" i="6" s="1"/>
  <c r="P372" i="6" s="1"/>
  <c r="P371" i="6" s="1"/>
  <c r="P370" i="6" s="1"/>
  <c r="P384" i="6"/>
  <c r="P386" i="6"/>
  <c r="K107" i="6"/>
  <c r="K106" i="6" s="1"/>
  <c r="K105" i="6" s="1"/>
  <c r="K104" i="6" s="1"/>
  <c r="K103" i="6" s="1"/>
  <c r="K102" i="6" s="1"/>
  <c r="K101" i="6" s="1"/>
  <c r="K100" i="6" s="1"/>
  <c r="K99" i="6"/>
  <c r="K98" i="6" s="1"/>
  <c r="K97" i="6"/>
  <c r="K96" i="6" s="1"/>
  <c r="I97" i="6"/>
  <c r="I99" i="6"/>
  <c r="I107" i="6"/>
  <c r="P249" i="6" l="1"/>
  <c r="P228" i="6"/>
  <c r="P341" i="6"/>
  <c r="P340" i="6" s="1"/>
  <c r="P244" i="6"/>
  <c r="P68" i="6"/>
  <c r="Q95" i="6"/>
  <c r="Q94" i="6" s="1"/>
  <c r="Q93" i="6" s="1"/>
  <c r="Q92" i="6" s="1"/>
  <c r="Q91" i="6" s="1"/>
  <c r="Q388" i="6" s="1"/>
  <c r="P328" i="6"/>
  <c r="P254" i="6"/>
  <c r="P224" i="6" s="1"/>
  <c r="P223" i="6" s="1"/>
  <c r="P222" i="6" s="1"/>
  <c r="P221" i="6" s="1"/>
  <c r="P197" i="6"/>
  <c r="P190" i="6" s="1"/>
  <c r="P189" i="6" s="1"/>
  <c r="P188" i="6" s="1"/>
  <c r="O95" i="6"/>
  <c r="O94" i="6" s="1"/>
  <c r="O93" i="6" s="1"/>
  <c r="O92" i="6" s="1"/>
  <c r="O91" i="6" s="1"/>
  <c r="O388" i="6" s="1"/>
  <c r="P383" i="6"/>
  <c r="P382" i="6" s="1"/>
  <c r="P381" i="6" s="1"/>
  <c r="P380" i="6" s="1"/>
  <c r="P379" i="6" s="1"/>
  <c r="P378" i="6" s="1"/>
  <c r="P269" i="6"/>
  <c r="P265" i="6" s="1"/>
  <c r="P260" i="6" s="1"/>
  <c r="P37" i="6"/>
  <c r="P307" i="6"/>
  <c r="P306" i="6" s="1"/>
  <c r="P305" i="6" s="1"/>
  <c r="P304" i="6" s="1"/>
  <c r="P300" i="6" s="1"/>
  <c r="P299" i="6" s="1"/>
  <c r="P298" i="6" s="1"/>
  <c r="P122" i="6"/>
  <c r="P110" i="6"/>
  <c r="P109" i="6" s="1"/>
  <c r="P108" i="6" s="1"/>
  <c r="P67" i="6"/>
  <c r="P66" i="6" s="1"/>
  <c r="P65" i="6" s="1"/>
  <c r="P348" i="6"/>
  <c r="P347" i="6" s="1"/>
  <c r="P346" i="6" s="1"/>
  <c r="P129" i="6"/>
  <c r="P121" i="6" s="1"/>
  <c r="P120" i="6" s="1"/>
  <c r="P119" i="6" s="1"/>
  <c r="P100" i="6" s="1"/>
  <c r="P80" i="6"/>
  <c r="P79" i="6" s="1"/>
  <c r="P166" i="6"/>
  <c r="P165" i="6" s="1"/>
  <c r="P164" i="6" s="1"/>
  <c r="P163" i="6" s="1"/>
  <c r="P153" i="6"/>
  <c r="P152" i="6" s="1"/>
  <c r="P151" i="6" s="1"/>
  <c r="P150" i="6" s="1"/>
  <c r="P143" i="6"/>
  <c r="P142" i="6" s="1"/>
  <c r="P141" i="6" s="1"/>
  <c r="P140" i="6" s="1"/>
  <c r="P30" i="6"/>
  <c r="P359" i="6"/>
  <c r="P333" i="6"/>
  <c r="P321" i="6" s="1"/>
  <c r="P320" i="6" s="1"/>
  <c r="P214" i="6"/>
  <c r="P213" i="6" s="1"/>
  <c r="P212" i="6" s="1"/>
  <c r="P206" i="6" s="1"/>
  <c r="P284" i="6"/>
  <c r="P283" i="6" s="1"/>
  <c r="P282" i="6" s="1"/>
  <c r="K95" i="6"/>
  <c r="K94" i="6" s="1"/>
  <c r="K93" i="6" s="1"/>
  <c r="K92" i="6" s="1"/>
  <c r="K91" i="6" s="1"/>
  <c r="K388" i="6" s="1"/>
  <c r="I106" i="6"/>
  <c r="I105" i="6" s="1"/>
  <c r="I104" i="6" s="1"/>
  <c r="I103" i="6" s="1"/>
  <c r="I102" i="6" s="1"/>
  <c r="I101" i="6" s="1"/>
  <c r="I98" i="6"/>
  <c r="I96" i="6"/>
  <c r="P64" i="6" l="1"/>
  <c r="P319" i="6"/>
  <c r="P318" i="6" s="1"/>
  <c r="P317" i="6" s="1"/>
  <c r="P139" i="6"/>
  <c r="P29" i="6"/>
  <c r="P28" i="6" s="1"/>
  <c r="P27" i="6" s="1"/>
  <c r="P26" i="6" s="1"/>
  <c r="P18" i="6" s="1"/>
  <c r="P259" i="6"/>
  <c r="P205" i="6" s="1"/>
  <c r="I95" i="6"/>
  <c r="I94" i="6" s="1"/>
  <c r="I93" i="6" s="1"/>
  <c r="I92" i="6" s="1"/>
  <c r="I91" i="6" s="1"/>
  <c r="P388" i="6" l="1"/>
  <c r="I100" i="6"/>
  <c r="I388" i="6" s="1"/>
  <c r="R387" i="6" l="1"/>
  <c r="R386" i="6" s="1"/>
  <c r="R385" i="6"/>
  <c r="R384" i="6" s="1"/>
  <c r="R377" i="6"/>
  <c r="R376" i="6" s="1"/>
  <c r="R375" i="6" s="1"/>
  <c r="R374" i="6" s="1"/>
  <c r="R373" i="6" s="1"/>
  <c r="R372" i="6" s="1"/>
  <c r="R371" i="6" s="1"/>
  <c r="R370" i="6" s="1"/>
  <c r="R369" i="6"/>
  <c r="R368" i="6" s="1"/>
  <c r="R367" i="6" s="1"/>
  <c r="R366" i="6" s="1"/>
  <c r="R365" i="6" s="1"/>
  <c r="R364" i="6"/>
  <c r="R363" i="6" s="1"/>
  <c r="R362" i="6" s="1"/>
  <c r="R361" i="6" s="1"/>
  <c r="R360" i="6" s="1"/>
  <c r="R358" i="6"/>
  <c r="R357" i="6" s="1"/>
  <c r="R356" i="6" s="1"/>
  <c r="R355" i="6"/>
  <c r="R354" i="6"/>
  <c r="R353" i="6" s="1"/>
  <c r="R352" i="6"/>
  <c r="R351" i="6" s="1"/>
  <c r="R350" i="6"/>
  <c r="R349" i="6" s="1"/>
  <c r="R345" i="6"/>
  <c r="R344" i="6" s="1"/>
  <c r="R343" i="6"/>
  <c r="R342" i="6" s="1"/>
  <c r="R339" i="6"/>
  <c r="R338" i="6" s="1"/>
  <c r="R337" i="6" s="1"/>
  <c r="R336" i="6"/>
  <c r="R335" i="6" s="1"/>
  <c r="R334" i="6" s="1"/>
  <c r="R332" i="6"/>
  <c r="R331" i="6" s="1"/>
  <c r="R330" i="6"/>
  <c r="R329" i="6" s="1"/>
  <c r="R327" i="6"/>
  <c r="R326" i="6" s="1"/>
  <c r="R325" i="6" s="1"/>
  <c r="R324" i="6"/>
  <c r="R323" i="6" s="1"/>
  <c r="R322" i="6" s="1"/>
  <c r="R316" i="6"/>
  <c r="R315" i="6" s="1"/>
  <c r="R314" i="6" s="1"/>
  <c r="R313" i="6"/>
  <c r="R312" i="6" s="1"/>
  <c r="R311" i="6" s="1"/>
  <c r="R310" i="6"/>
  <c r="R309" i="6" s="1"/>
  <c r="R308" i="6" s="1"/>
  <c r="R303" i="6"/>
  <c r="R302" i="6"/>
  <c r="R301" i="6" s="1"/>
  <c r="R297" i="6"/>
  <c r="R296" i="6" s="1"/>
  <c r="R295" i="6" s="1"/>
  <c r="R294" i="6" s="1"/>
  <c r="R293" i="6"/>
  <c r="R292" i="6" s="1"/>
  <c r="R291" i="6" s="1"/>
  <c r="R290" i="6"/>
  <c r="R289" i="6" s="1"/>
  <c r="R288" i="6" s="1"/>
  <c r="R287" i="6"/>
  <c r="R286" i="6" s="1"/>
  <c r="R285" i="6" s="1"/>
  <c r="R281" i="6"/>
  <c r="R280" i="6" s="1"/>
  <c r="R279" i="6" s="1"/>
  <c r="R278" i="6" s="1"/>
  <c r="R277" i="6"/>
  <c r="R276" i="6" s="1"/>
  <c r="R275" i="6" s="1"/>
  <c r="R274" i="6" s="1"/>
  <c r="R273" i="6"/>
  <c r="R272" i="6" s="1"/>
  <c r="R271" i="6"/>
  <c r="R270" i="6" s="1"/>
  <c r="R268" i="6"/>
  <c r="R267" i="6" s="1"/>
  <c r="R266" i="6" s="1"/>
  <c r="R264" i="6"/>
  <c r="R263" i="6" s="1"/>
  <c r="R262" i="6" s="1"/>
  <c r="R261" i="6" s="1"/>
  <c r="R258" i="6"/>
  <c r="R257" i="6" s="1"/>
  <c r="R253" i="6"/>
  <c r="R252" i="6" s="1"/>
  <c r="R248" i="6"/>
  <c r="R247" i="6" s="1"/>
  <c r="R243" i="6"/>
  <c r="R242" i="6" s="1"/>
  <c r="R241" i="6" s="1"/>
  <c r="R240" i="6"/>
  <c r="R239" i="6" s="1"/>
  <c r="R238" i="6" s="1"/>
  <c r="R237" i="6"/>
  <c r="R236" i="6" s="1"/>
  <c r="R235" i="6"/>
  <c r="R234" i="6" s="1"/>
  <c r="R232" i="6"/>
  <c r="R231" i="6" s="1"/>
  <c r="R230" i="6"/>
  <c r="R229" i="6" s="1"/>
  <c r="R227" i="6"/>
  <c r="R226" i="6" s="1"/>
  <c r="R225" i="6" s="1"/>
  <c r="R220" i="6"/>
  <c r="R219" i="6" s="1"/>
  <c r="R218" i="6" s="1"/>
  <c r="R217" i="6"/>
  <c r="R216" i="6" s="1"/>
  <c r="R215" i="6" s="1"/>
  <c r="R211" i="6"/>
  <c r="R210" i="6" s="1"/>
  <c r="R209" i="6" s="1"/>
  <c r="R208" i="6" s="1"/>
  <c r="R207" i="6" s="1"/>
  <c r="R204" i="6"/>
  <c r="R203" i="6" s="1"/>
  <c r="R202" i="6" s="1"/>
  <c r="R201" i="6"/>
  <c r="R200" i="6" s="1"/>
  <c r="R197" i="6" s="1"/>
  <c r="R199" i="6"/>
  <c r="R198" i="6" s="1"/>
  <c r="R196" i="6"/>
  <c r="R195" i="6" s="1"/>
  <c r="R194" i="6" s="1"/>
  <c r="R193" i="6"/>
  <c r="R192" i="6" s="1"/>
  <c r="R191" i="6" s="1"/>
  <c r="R187" i="6"/>
  <c r="R186" i="6" s="1"/>
  <c r="R185" i="6" s="1"/>
  <c r="R184" i="6" s="1"/>
  <c r="R183" i="6" s="1"/>
  <c r="R182" i="6" s="1"/>
  <c r="R181" i="6"/>
  <c r="R180" i="6" s="1"/>
  <c r="R179" i="6" s="1"/>
  <c r="R178" i="6" s="1"/>
  <c r="R177" i="6" s="1"/>
  <c r="R176" i="6" s="1"/>
  <c r="R175" i="6"/>
  <c r="R174" i="6" s="1"/>
  <c r="R173" i="6" s="1"/>
  <c r="R172" i="6"/>
  <c r="R171" i="6" s="1"/>
  <c r="R170" i="6" s="1"/>
  <c r="R169" i="6"/>
  <c r="R168" i="6" s="1"/>
  <c r="R167" i="6" s="1"/>
  <c r="R162" i="6"/>
  <c r="R161" i="6" s="1"/>
  <c r="R160" i="6" s="1"/>
  <c r="R159" i="6"/>
  <c r="R158" i="6" s="1"/>
  <c r="R157" i="6" s="1"/>
  <c r="R156" i="6"/>
  <c r="R155" i="6" s="1"/>
  <c r="R154" i="6" s="1"/>
  <c r="R149" i="6"/>
  <c r="R148" i="6" s="1"/>
  <c r="R147" i="6" s="1"/>
  <c r="R146" i="6"/>
  <c r="R145" i="6" s="1"/>
  <c r="R144" i="6" s="1"/>
  <c r="R138" i="6"/>
  <c r="R137" i="6" s="1"/>
  <c r="R136" i="6" s="1"/>
  <c r="R135" i="6"/>
  <c r="R134" i="6" s="1"/>
  <c r="R133" i="6" s="1"/>
  <c r="R132" i="6"/>
  <c r="R131" i="6" s="1"/>
  <c r="R130" i="6" s="1"/>
  <c r="R128" i="6"/>
  <c r="R127" i="6" s="1"/>
  <c r="R126" i="6" s="1"/>
  <c r="R125" i="6"/>
  <c r="R124" i="6" s="1"/>
  <c r="R123" i="6" s="1"/>
  <c r="R118" i="6"/>
  <c r="R117" i="6" s="1"/>
  <c r="R116" i="6" s="1"/>
  <c r="R115" i="6" s="1"/>
  <c r="R114" i="6"/>
  <c r="R113" i="6" s="1"/>
  <c r="R112" i="6" s="1"/>
  <c r="R111" i="6" s="1"/>
  <c r="R107" i="6"/>
  <c r="R99" i="6"/>
  <c r="R97" i="6"/>
  <c r="R90" i="6"/>
  <c r="R89" i="6" s="1"/>
  <c r="R88" i="6" s="1"/>
  <c r="R87" i="6" s="1"/>
  <c r="R86" i="6"/>
  <c r="R85" i="6"/>
  <c r="R84" i="6" s="1"/>
  <c r="R83" i="6"/>
  <c r="R82" i="6" s="1"/>
  <c r="R81" i="6" s="1"/>
  <c r="R78" i="6"/>
  <c r="R77" i="6" s="1"/>
  <c r="R76" i="6" s="1"/>
  <c r="R75" i="6"/>
  <c r="R74" i="6"/>
  <c r="R72" i="6"/>
  <c r="R71" i="6" s="1"/>
  <c r="R70" i="6"/>
  <c r="R69" i="6" s="1"/>
  <c r="R63" i="6"/>
  <c r="R62" i="6" s="1"/>
  <c r="R61" i="6" s="1"/>
  <c r="R60" i="6" s="1"/>
  <c r="R59" i="6" s="1"/>
  <c r="R58" i="6" s="1"/>
  <c r="R57" i="6" s="1"/>
  <c r="R56" i="6"/>
  <c r="R55" i="6" s="1"/>
  <c r="R54" i="6" s="1"/>
  <c r="R53" i="6" s="1"/>
  <c r="R52" i="6" s="1"/>
  <c r="R51" i="6" s="1"/>
  <c r="R50" i="6"/>
  <c r="R49" i="6" s="1"/>
  <c r="R48" i="6" s="1"/>
  <c r="R47" i="6" s="1"/>
  <c r="R46" i="6" s="1"/>
  <c r="R45" i="6" s="1"/>
  <c r="R44" i="6"/>
  <c r="R43" i="6"/>
  <c r="R41" i="6"/>
  <c r="R40" i="6" s="1"/>
  <c r="R39" i="6"/>
  <c r="R38" i="6" s="1"/>
  <c r="R36" i="6"/>
  <c r="R35" i="6" s="1"/>
  <c r="R34" i="6"/>
  <c r="R33" i="6" s="1"/>
  <c r="R32" i="6"/>
  <c r="R31" i="6" s="1"/>
  <c r="R25" i="6"/>
  <c r="R23" i="6" s="1"/>
  <c r="R22" i="6" s="1"/>
  <c r="R21" i="6" s="1"/>
  <c r="R20" i="6" s="1"/>
  <c r="R19" i="6" s="1"/>
  <c r="L25" i="6"/>
  <c r="L32" i="6"/>
  <c r="L34" i="6"/>
  <c r="L36" i="6"/>
  <c r="L39" i="6"/>
  <c r="L41" i="6"/>
  <c r="L44" i="6"/>
  <c r="L43" i="6"/>
  <c r="L50" i="6"/>
  <c r="L56" i="6"/>
  <c r="L63" i="6"/>
  <c r="L70" i="6"/>
  <c r="L75" i="6"/>
  <c r="L74" i="6"/>
  <c r="L78" i="6"/>
  <c r="L83" i="6"/>
  <c r="L86" i="6"/>
  <c r="L90" i="6"/>
  <c r="L97" i="6"/>
  <c r="M97" i="6" s="1"/>
  <c r="M96" i="6" s="1"/>
  <c r="L99" i="6"/>
  <c r="M99" i="6" s="1"/>
  <c r="M98" i="6" s="1"/>
  <c r="L107" i="6"/>
  <c r="M107" i="6" s="1"/>
  <c r="M106" i="6" s="1"/>
  <c r="M105" i="6" s="1"/>
  <c r="M104" i="6" s="1"/>
  <c r="M103" i="6" s="1"/>
  <c r="M102" i="6" s="1"/>
  <c r="M101" i="6" s="1"/>
  <c r="M100" i="6" s="1"/>
  <c r="L114" i="6"/>
  <c r="L118" i="6"/>
  <c r="L125" i="6"/>
  <c r="L128" i="6"/>
  <c r="L132" i="6"/>
  <c r="L135" i="6"/>
  <c r="L138" i="6"/>
  <c r="L146" i="6"/>
  <c r="L149" i="6"/>
  <c r="L156" i="6"/>
  <c r="L159" i="6"/>
  <c r="L162" i="6"/>
  <c r="L169" i="6"/>
  <c r="L172" i="6"/>
  <c r="L175" i="6"/>
  <c r="L181" i="6"/>
  <c r="L187" i="6"/>
  <c r="L193" i="6"/>
  <c r="L196" i="6"/>
  <c r="L199" i="6"/>
  <c r="L201" i="6"/>
  <c r="L204" i="6"/>
  <c r="L211" i="6"/>
  <c r="L217" i="6"/>
  <c r="L220" i="6"/>
  <c r="L227" i="6"/>
  <c r="L230" i="6"/>
  <c r="L229" i="6" s="1"/>
  <c r="L232" i="6"/>
  <c r="L231" i="6" s="1"/>
  <c r="L235" i="6"/>
  <c r="L234" i="6" s="1"/>
  <c r="L237" i="6"/>
  <c r="L236" i="6" s="1"/>
  <c r="L240" i="6"/>
  <c r="L243" i="6"/>
  <c r="L246" i="6"/>
  <c r="L248" i="6"/>
  <c r="L251" i="6"/>
  <c r="L253" i="6"/>
  <c r="L256" i="6"/>
  <c r="L258" i="6"/>
  <c r="L264" i="6"/>
  <c r="L268" i="6"/>
  <c r="L271" i="6"/>
  <c r="L273" i="6"/>
  <c r="L277" i="6"/>
  <c r="L281" i="6"/>
  <c r="L287" i="6"/>
  <c r="L290" i="6"/>
  <c r="L293" i="6"/>
  <c r="L297" i="6"/>
  <c r="L303" i="6"/>
  <c r="L310" i="6"/>
  <c r="L313" i="6"/>
  <c r="L316" i="6"/>
  <c r="L324" i="6"/>
  <c r="L327" i="6"/>
  <c r="L330" i="6"/>
  <c r="L332" i="6"/>
  <c r="L336" i="6"/>
  <c r="L339" i="6"/>
  <c r="L343" i="6"/>
  <c r="L345" i="6"/>
  <c r="L350" i="6"/>
  <c r="L352" i="6"/>
  <c r="L355" i="6"/>
  <c r="L354" i="6"/>
  <c r="L358" i="6"/>
  <c r="L364" i="6"/>
  <c r="L369" i="6"/>
  <c r="L377" i="6"/>
  <c r="L385" i="6"/>
  <c r="J23" i="6"/>
  <c r="J22" i="6" s="1"/>
  <c r="J21" i="6" s="1"/>
  <c r="J20" i="6" s="1"/>
  <c r="J19" i="6" s="1"/>
  <c r="J24" i="6"/>
  <c r="J31" i="6"/>
  <c r="J33" i="6"/>
  <c r="J35" i="6"/>
  <c r="J38" i="6"/>
  <c r="J40" i="6"/>
  <c r="J42" i="6"/>
  <c r="J49" i="6"/>
  <c r="J48" i="6" s="1"/>
  <c r="J47" i="6" s="1"/>
  <c r="J46" i="6" s="1"/>
  <c r="J45" i="6" s="1"/>
  <c r="J55" i="6"/>
  <c r="J54" i="6" s="1"/>
  <c r="J53" i="6" s="1"/>
  <c r="J52" i="6" s="1"/>
  <c r="J51" i="6" s="1"/>
  <c r="J62" i="6"/>
  <c r="J61" i="6" s="1"/>
  <c r="J60" i="6" s="1"/>
  <c r="J59" i="6" s="1"/>
  <c r="J58" i="6" s="1"/>
  <c r="J57" i="6" s="1"/>
  <c r="J69" i="6"/>
  <c r="J71" i="6"/>
  <c r="J73" i="6"/>
  <c r="J77" i="6"/>
  <c r="J76" i="6" s="1"/>
  <c r="J82" i="6"/>
  <c r="J81" i="6" s="1"/>
  <c r="J85" i="6"/>
  <c r="J84" i="6" s="1"/>
  <c r="J89" i="6"/>
  <c r="J88" i="6" s="1"/>
  <c r="J87" i="6" s="1"/>
  <c r="J96" i="6"/>
  <c r="J98" i="6"/>
  <c r="J106" i="6"/>
  <c r="J105" i="6" s="1"/>
  <c r="J104" i="6" s="1"/>
  <c r="J103" i="6" s="1"/>
  <c r="J102" i="6" s="1"/>
  <c r="J101" i="6" s="1"/>
  <c r="J113" i="6"/>
  <c r="J112" i="6" s="1"/>
  <c r="J111" i="6" s="1"/>
  <c r="J117" i="6"/>
  <c r="J116" i="6" s="1"/>
  <c r="J115" i="6" s="1"/>
  <c r="J124" i="6"/>
  <c r="J123" i="6" s="1"/>
  <c r="J127" i="6"/>
  <c r="J126" i="6" s="1"/>
  <c r="J131" i="6"/>
  <c r="J130" i="6" s="1"/>
  <c r="J134" i="6"/>
  <c r="J133" i="6" s="1"/>
  <c r="J137" i="6"/>
  <c r="J136" i="6" s="1"/>
  <c r="J145" i="6"/>
  <c r="J144" i="6" s="1"/>
  <c r="J148" i="6"/>
  <c r="J147" i="6" s="1"/>
  <c r="J155" i="6"/>
  <c r="J154" i="6" s="1"/>
  <c r="J158" i="6"/>
  <c r="J157" i="6" s="1"/>
  <c r="J161" i="6"/>
  <c r="J160" i="6" s="1"/>
  <c r="J168" i="6"/>
  <c r="J167" i="6" s="1"/>
  <c r="J171" i="6"/>
  <c r="J170" i="6" s="1"/>
  <c r="J174" i="6"/>
  <c r="J173" i="6" s="1"/>
  <c r="J180" i="6"/>
  <c r="J179" i="6" s="1"/>
  <c r="J178" i="6" s="1"/>
  <c r="J177" i="6" s="1"/>
  <c r="J176" i="6" s="1"/>
  <c r="J186" i="6"/>
  <c r="J185" i="6" s="1"/>
  <c r="J184" i="6" s="1"/>
  <c r="J183" i="6" s="1"/>
  <c r="J182" i="6" s="1"/>
  <c r="J192" i="6"/>
  <c r="J191" i="6" s="1"/>
  <c r="J195" i="6"/>
  <c r="J194" i="6" s="1"/>
  <c r="J198" i="6"/>
  <c r="J200" i="6"/>
  <c r="J203" i="6"/>
  <c r="J202" i="6" s="1"/>
  <c r="J210" i="6"/>
  <c r="J209" i="6" s="1"/>
  <c r="J208" i="6" s="1"/>
  <c r="J207" i="6" s="1"/>
  <c r="J216" i="6"/>
  <c r="J215" i="6" s="1"/>
  <c r="J219" i="6"/>
  <c r="J218" i="6" s="1"/>
  <c r="J226" i="6"/>
  <c r="J225" i="6" s="1"/>
  <c r="J229" i="6"/>
  <c r="J231" i="6"/>
  <c r="J234" i="6"/>
  <c r="J236" i="6"/>
  <c r="J239" i="6"/>
  <c r="J238" i="6" s="1"/>
  <c r="J242" i="6"/>
  <c r="J241" i="6" s="1"/>
  <c r="J245" i="6"/>
  <c r="J247" i="6"/>
  <c r="J250" i="6"/>
  <c r="J252" i="6"/>
  <c r="J255" i="6"/>
  <c r="J257" i="6"/>
  <c r="J263" i="6"/>
  <c r="J262" i="6" s="1"/>
  <c r="J261" i="6" s="1"/>
  <c r="J267" i="6"/>
  <c r="J266" i="6" s="1"/>
  <c r="J270" i="6"/>
  <c r="J272" i="6"/>
  <c r="J276" i="6"/>
  <c r="J275" i="6" s="1"/>
  <c r="J274" i="6" s="1"/>
  <c r="J280" i="6"/>
  <c r="J279" i="6" s="1"/>
  <c r="J278" i="6" s="1"/>
  <c r="J286" i="6"/>
  <c r="J285" i="6" s="1"/>
  <c r="J289" i="6"/>
  <c r="J288" i="6" s="1"/>
  <c r="J292" i="6"/>
  <c r="J291" i="6" s="1"/>
  <c r="J296" i="6"/>
  <c r="J295" i="6" s="1"/>
  <c r="J294" i="6" s="1"/>
  <c r="J302" i="6"/>
  <c r="J301" i="6" s="1"/>
  <c r="J309" i="6"/>
  <c r="J308" i="6" s="1"/>
  <c r="J312" i="6"/>
  <c r="J311" i="6" s="1"/>
  <c r="J315" i="6"/>
  <c r="J314" i="6" s="1"/>
  <c r="J323" i="6"/>
  <c r="J322" i="6" s="1"/>
  <c r="J326" i="6"/>
  <c r="J325" i="6" s="1"/>
  <c r="J329" i="6"/>
  <c r="J331" i="6"/>
  <c r="J335" i="6"/>
  <c r="J334" i="6" s="1"/>
  <c r="J338" i="6"/>
  <c r="J337" i="6" s="1"/>
  <c r="J342" i="6"/>
  <c r="J344" i="6"/>
  <c r="J349" i="6"/>
  <c r="J351" i="6"/>
  <c r="J353" i="6"/>
  <c r="J357" i="6"/>
  <c r="J356" i="6" s="1"/>
  <c r="J363" i="6"/>
  <c r="J362" i="6" s="1"/>
  <c r="J361" i="6" s="1"/>
  <c r="J360" i="6" s="1"/>
  <c r="J368" i="6"/>
  <c r="J367" i="6" s="1"/>
  <c r="J366" i="6" s="1"/>
  <c r="J365" i="6" s="1"/>
  <c r="J376" i="6"/>
  <c r="J375" i="6" s="1"/>
  <c r="J374" i="6" s="1"/>
  <c r="J373" i="6" s="1"/>
  <c r="J372" i="6" s="1"/>
  <c r="J371" i="6" s="1"/>
  <c r="J370" i="6" s="1"/>
  <c r="J384" i="6"/>
  <c r="J386" i="6"/>
  <c r="H23" i="6"/>
  <c r="H22" i="6" s="1"/>
  <c r="H21" i="6" s="1"/>
  <c r="H20" i="6" s="1"/>
  <c r="H19" i="6" s="1"/>
  <c r="H24" i="6"/>
  <c r="H31" i="6"/>
  <c r="H33" i="6"/>
  <c r="H35" i="6"/>
  <c r="H38" i="6"/>
  <c r="H40" i="6"/>
  <c r="H42" i="6"/>
  <c r="H49" i="6"/>
  <c r="H48" i="6" s="1"/>
  <c r="H47" i="6" s="1"/>
  <c r="H46" i="6" s="1"/>
  <c r="H45" i="6" s="1"/>
  <c r="H55" i="6"/>
  <c r="H54" i="6" s="1"/>
  <c r="H53" i="6" s="1"/>
  <c r="H52" i="6" s="1"/>
  <c r="H51" i="6" s="1"/>
  <c r="H62" i="6"/>
  <c r="H61" i="6" s="1"/>
  <c r="H60" i="6" s="1"/>
  <c r="H59" i="6" s="1"/>
  <c r="H58" i="6" s="1"/>
  <c r="H57" i="6" s="1"/>
  <c r="H69" i="6"/>
  <c r="H72" i="6"/>
  <c r="L72" i="6" s="1"/>
  <c r="H73" i="6"/>
  <c r="H77" i="6"/>
  <c r="H76" i="6" s="1"/>
  <c r="H82" i="6"/>
  <c r="H81" i="6" s="1"/>
  <c r="H85" i="6"/>
  <c r="H84" i="6" s="1"/>
  <c r="H89" i="6"/>
  <c r="H88" i="6" s="1"/>
  <c r="H87" i="6" s="1"/>
  <c r="H96" i="6"/>
  <c r="H98" i="6"/>
  <c r="H106" i="6"/>
  <c r="H105" i="6" s="1"/>
  <c r="H104" i="6" s="1"/>
  <c r="H103" i="6" s="1"/>
  <c r="H102" i="6" s="1"/>
  <c r="H101" i="6" s="1"/>
  <c r="H113" i="6"/>
  <c r="H112" i="6" s="1"/>
  <c r="H111" i="6" s="1"/>
  <c r="H117" i="6"/>
  <c r="H116" i="6" s="1"/>
  <c r="H115" i="6" s="1"/>
  <c r="H124" i="6"/>
  <c r="H123" i="6" s="1"/>
  <c r="H127" i="6"/>
  <c r="H126" i="6" s="1"/>
  <c r="H131" i="6"/>
  <c r="H130" i="6" s="1"/>
  <c r="H134" i="6"/>
  <c r="H133" i="6" s="1"/>
  <c r="H137" i="6"/>
  <c r="H136" i="6" s="1"/>
  <c r="H145" i="6"/>
  <c r="H144" i="6" s="1"/>
  <c r="H148" i="6"/>
  <c r="H147" i="6" s="1"/>
  <c r="H155" i="6"/>
  <c r="H154" i="6" s="1"/>
  <c r="H158" i="6"/>
  <c r="H157" i="6" s="1"/>
  <c r="H161" i="6"/>
  <c r="H160" i="6" s="1"/>
  <c r="H168" i="6"/>
  <c r="H167" i="6" s="1"/>
  <c r="H171" i="6"/>
  <c r="H170" i="6" s="1"/>
  <c r="H174" i="6"/>
  <c r="H173" i="6" s="1"/>
  <c r="H180" i="6"/>
  <c r="H179" i="6" s="1"/>
  <c r="H178" i="6" s="1"/>
  <c r="H177" i="6" s="1"/>
  <c r="H176" i="6" s="1"/>
  <c r="H186" i="6"/>
  <c r="H185" i="6" s="1"/>
  <c r="H184" i="6" s="1"/>
  <c r="H183" i="6" s="1"/>
  <c r="H182" i="6" s="1"/>
  <c r="H192" i="6"/>
  <c r="H191" i="6" s="1"/>
  <c r="H195" i="6"/>
  <c r="H194" i="6" s="1"/>
  <c r="H198" i="6"/>
  <c r="H200" i="6"/>
  <c r="H203" i="6"/>
  <c r="H202" i="6" s="1"/>
  <c r="H210" i="6"/>
  <c r="H209" i="6" s="1"/>
  <c r="H208" i="6" s="1"/>
  <c r="H207" i="6" s="1"/>
  <c r="H216" i="6"/>
  <c r="H215" i="6" s="1"/>
  <c r="H219" i="6"/>
  <c r="H218" i="6" s="1"/>
  <c r="H226" i="6"/>
  <c r="H225" i="6" s="1"/>
  <c r="H229" i="6"/>
  <c r="H231" i="6"/>
  <c r="H234" i="6"/>
  <c r="H236" i="6"/>
  <c r="H239" i="6"/>
  <c r="H238" i="6" s="1"/>
  <c r="H242" i="6"/>
  <c r="H241" i="6" s="1"/>
  <c r="H245" i="6"/>
  <c r="H247" i="6"/>
  <c r="H250" i="6"/>
  <c r="H252" i="6"/>
  <c r="H255" i="6"/>
  <c r="H257" i="6"/>
  <c r="H263" i="6"/>
  <c r="H262" i="6" s="1"/>
  <c r="H261" i="6" s="1"/>
  <c r="H267" i="6"/>
  <c r="H266" i="6" s="1"/>
  <c r="H270" i="6"/>
  <c r="H272" i="6"/>
  <c r="H276" i="6"/>
  <c r="H275" i="6" s="1"/>
  <c r="H274" i="6" s="1"/>
  <c r="H280" i="6"/>
  <c r="H279" i="6" s="1"/>
  <c r="H278" i="6" s="1"/>
  <c r="H286" i="6"/>
  <c r="H285" i="6" s="1"/>
  <c r="H289" i="6"/>
  <c r="H288" i="6" s="1"/>
  <c r="H292" i="6"/>
  <c r="H291" i="6" s="1"/>
  <c r="H296" i="6"/>
  <c r="H295" i="6" s="1"/>
  <c r="H294" i="6" s="1"/>
  <c r="H302" i="6"/>
  <c r="H301" i="6" s="1"/>
  <c r="H309" i="6"/>
  <c r="H308" i="6" s="1"/>
  <c r="H312" i="6"/>
  <c r="H311" i="6" s="1"/>
  <c r="H315" i="6"/>
  <c r="H314" i="6" s="1"/>
  <c r="H323" i="6"/>
  <c r="H322" i="6" s="1"/>
  <c r="H326" i="6"/>
  <c r="H325" i="6" s="1"/>
  <c r="H329" i="6"/>
  <c r="H331" i="6"/>
  <c r="H335" i="6"/>
  <c r="H334" i="6" s="1"/>
  <c r="H338" i="6"/>
  <c r="H337" i="6" s="1"/>
  <c r="H342" i="6"/>
  <c r="H344" i="6"/>
  <c r="H349" i="6"/>
  <c r="H351" i="6"/>
  <c r="H353" i="6"/>
  <c r="H357" i="6"/>
  <c r="H356" i="6" s="1"/>
  <c r="H363" i="6"/>
  <c r="H362" i="6" s="1"/>
  <c r="H361" i="6" s="1"/>
  <c r="H360" i="6" s="1"/>
  <c r="H368" i="6"/>
  <c r="H367" i="6" s="1"/>
  <c r="H366" i="6" s="1"/>
  <c r="H365" i="6" s="1"/>
  <c r="H376" i="6"/>
  <c r="H375" i="6" s="1"/>
  <c r="H374" i="6" s="1"/>
  <c r="H373" i="6" s="1"/>
  <c r="H372" i="6" s="1"/>
  <c r="H371" i="6" s="1"/>
  <c r="H370" i="6" s="1"/>
  <c r="H384" i="6"/>
  <c r="H386" i="6"/>
  <c r="N229" i="6"/>
  <c r="N231" i="6"/>
  <c r="N234" i="6"/>
  <c r="N236" i="6"/>
  <c r="R98" i="6" l="1"/>
  <c r="S99" i="6"/>
  <c r="S98" i="6" s="1"/>
  <c r="R106" i="6"/>
  <c r="R105" i="6" s="1"/>
  <c r="R104" i="6" s="1"/>
  <c r="R103" i="6" s="1"/>
  <c r="R102" i="6" s="1"/>
  <c r="R101" i="6" s="1"/>
  <c r="S107" i="6"/>
  <c r="S106" i="6" s="1"/>
  <c r="S105" i="6" s="1"/>
  <c r="S104" i="6" s="1"/>
  <c r="S103" i="6" s="1"/>
  <c r="S102" i="6" s="1"/>
  <c r="S101" i="6" s="1"/>
  <c r="S100" i="6" s="1"/>
  <c r="M95" i="6"/>
  <c r="M94" i="6" s="1"/>
  <c r="M93" i="6" s="1"/>
  <c r="M92" i="6" s="1"/>
  <c r="M91" i="6" s="1"/>
  <c r="M388" i="6" s="1"/>
  <c r="R96" i="6"/>
  <c r="S97" i="6"/>
  <c r="S96" i="6" s="1"/>
  <c r="S95" i="6" s="1"/>
  <c r="S94" i="6" s="1"/>
  <c r="S93" i="6" s="1"/>
  <c r="S92" i="6" s="1"/>
  <c r="S91" i="6" s="1"/>
  <c r="R328" i="6"/>
  <c r="R42" i="6"/>
  <c r="R37" i="6" s="1"/>
  <c r="R73" i="6"/>
  <c r="R68" i="6" s="1"/>
  <c r="R67" i="6" s="1"/>
  <c r="R66" i="6" s="1"/>
  <c r="R65" i="6" s="1"/>
  <c r="R64" i="6" s="1"/>
  <c r="R341" i="6"/>
  <c r="R340" i="6" s="1"/>
  <c r="R143" i="6"/>
  <c r="R142" i="6" s="1"/>
  <c r="R141" i="6" s="1"/>
  <c r="R140" i="6" s="1"/>
  <c r="R166" i="6"/>
  <c r="R165" i="6" s="1"/>
  <c r="R164" i="6" s="1"/>
  <c r="R163" i="6" s="1"/>
  <c r="R284" i="6"/>
  <c r="R283" i="6" s="1"/>
  <c r="R282" i="6" s="1"/>
  <c r="R30" i="6"/>
  <c r="R269" i="6"/>
  <c r="R265" i="6" s="1"/>
  <c r="R260" i="6" s="1"/>
  <c r="R359" i="6"/>
  <c r="J254" i="6"/>
  <c r="R110" i="6"/>
  <c r="R109" i="6" s="1"/>
  <c r="R108" i="6" s="1"/>
  <c r="R228" i="6"/>
  <c r="R348" i="6"/>
  <c r="R347" i="6" s="1"/>
  <c r="R346" i="6" s="1"/>
  <c r="R233" i="6"/>
  <c r="R383" i="6"/>
  <c r="R382" i="6" s="1"/>
  <c r="R381" i="6" s="1"/>
  <c r="R380" i="6" s="1"/>
  <c r="R379" i="6" s="1"/>
  <c r="R378" i="6" s="1"/>
  <c r="R307" i="6"/>
  <c r="R306" i="6" s="1"/>
  <c r="R305" i="6" s="1"/>
  <c r="R304" i="6" s="1"/>
  <c r="R298" i="6" s="1"/>
  <c r="R24" i="6"/>
  <c r="R95" i="6"/>
  <c r="R94" i="6" s="1"/>
  <c r="R93" i="6" s="1"/>
  <c r="R92" i="6" s="1"/>
  <c r="R91" i="6" s="1"/>
  <c r="R122" i="6"/>
  <c r="R153" i="6"/>
  <c r="R152" i="6" s="1"/>
  <c r="R151" i="6" s="1"/>
  <c r="R150" i="6" s="1"/>
  <c r="R214" i="6"/>
  <c r="R213" i="6" s="1"/>
  <c r="R212" i="6" s="1"/>
  <c r="R206" i="6" s="1"/>
  <c r="R129" i="6"/>
  <c r="R190" i="6"/>
  <c r="R189" i="6" s="1"/>
  <c r="R188" i="6" s="1"/>
  <c r="R333" i="6"/>
  <c r="R321" i="6" s="1"/>
  <c r="H71" i="6"/>
  <c r="H30" i="6"/>
  <c r="H328" i="6"/>
  <c r="H228" i="6"/>
  <c r="H37" i="6"/>
  <c r="H333" i="6"/>
  <c r="J383" i="6"/>
  <c r="J382" i="6" s="1"/>
  <c r="J381" i="6" s="1"/>
  <c r="J380" i="6" s="1"/>
  <c r="J379" i="6" s="1"/>
  <c r="J378" i="6" s="1"/>
  <c r="H341" i="6"/>
  <c r="H340" i="6" s="1"/>
  <c r="H244" i="6"/>
  <c r="J197" i="6"/>
  <c r="J190" i="6" s="1"/>
  <c r="J189" i="6" s="1"/>
  <c r="J188" i="6" s="1"/>
  <c r="H129" i="6"/>
  <c r="J328" i="6"/>
  <c r="J249" i="6"/>
  <c r="H254" i="6"/>
  <c r="H153" i="6"/>
  <c r="H152" i="6" s="1"/>
  <c r="H151" i="6" s="1"/>
  <c r="H150" i="6" s="1"/>
  <c r="J269" i="6"/>
  <c r="J265" i="6" s="1"/>
  <c r="J260" i="6" s="1"/>
  <c r="J143" i="6"/>
  <c r="J142" i="6" s="1"/>
  <c r="J141" i="6" s="1"/>
  <c r="J140" i="6" s="1"/>
  <c r="J129" i="6"/>
  <c r="J30" i="6"/>
  <c r="H197" i="6"/>
  <c r="H190" i="6" s="1"/>
  <c r="H189" i="6" s="1"/>
  <c r="H188" i="6" s="1"/>
  <c r="H68" i="6"/>
  <c r="H67" i="6" s="1"/>
  <c r="H66" i="6" s="1"/>
  <c r="H65" i="6" s="1"/>
  <c r="J233" i="6"/>
  <c r="J68" i="6"/>
  <c r="J67" i="6" s="1"/>
  <c r="J66" i="6" s="1"/>
  <c r="J65" i="6" s="1"/>
  <c r="J37" i="6"/>
  <c r="H95" i="6"/>
  <c r="H94" i="6" s="1"/>
  <c r="H93" i="6" s="1"/>
  <c r="H92" i="6" s="1"/>
  <c r="H91" i="6" s="1"/>
  <c r="J228" i="6"/>
  <c r="J224" i="6" s="1"/>
  <c r="J95" i="6"/>
  <c r="J94" i="6" s="1"/>
  <c r="J93" i="6" s="1"/>
  <c r="J92" i="6" s="1"/>
  <c r="J91" i="6" s="1"/>
  <c r="H383" i="6"/>
  <c r="H382" i="6" s="1"/>
  <c r="H381" i="6" s="1"/>
  <c r="H380" i="6" s="1"/>
  <c r="H379" i="6" s="1"/>
  <c r="H378" i="6" s="1"/>
  <c r="H359" i="6"/>
  <c r="H348" i="6"/>
  <c r="H347" i="6" s="1"/>
  <c r="H346" i="6" s="1"/>
  <c r="H269" i="6"/>
  <c r="H265" i="6" s="1"/>
  <c r="H260" i="6" s="1"/>
  <c r="H249" i="6"/>
  <c r="H233" i="6"/>
  <c r="J359" i="6"/>
  <c r="J307" i="6"/>
  <c r="J306" i="6" s="1"/>
  <c r="J305" i="6" s="1"/>
  <c r="J304" i="6" s="1"/>
  <c r="J300" i="6" s="1"/>
  <c r="J299" i="6" s="1"/>
  <c r="J298" i="6" s="1"/>
  <c r="H214" i="6"/>
  <c r="H213" i="6" s="1"/>
  <c r="H212" i="6" s="1"/>
  <c r="H206" i="6" s="1"/>
  <c r="J333" i="6"/>
  <c r="J341" i="6"/>
  <c r="J340" i="6" s="1"/>
  <c r="J122" i="6"/>
  <c r="J121" i="6" s="1"/>
  <c r="J120" i="6" s="1"/>
  <c r="J119" i="6" s="1"/>
  <c r="J284" i="6"/>
  <c r="J283" i="6" s="1"/>
  <c r="J282" i="6" s="1"/>
  <c r="J244" i="6"/>
  <c r="J80" i="6"/>
  <c r="J79" i="6" s="1"/>
  <c r="J214" i="6"/>
  <c r="J213" i="6" s="1"/>
  <c r="J212" i="6" s="1"/>
  <c r="J206" i="6" s="1"/>
  <c r="J153" i="6"/>
  <c r="J152" i="6" s="1"/>
  <c r="J151" i="6" s="1"/>
  <c r="J150" i="6" s="1"/>
  <c r="J348" i="6"/>
  <c r="J347" i="6" s="1"/>
  <c r="J346" i="6" s="1"/>
  <c r="J110" i="6"/>
  <c r="J109" i="6" s="1"/>
  <c r="J108" i="6" s="1"/>
  <c r="J166" i="6"/>
  <c r="J165" i="6" s="1"/>
  <c r="J164" i="6" s="1"/>
  <c r="J163" i="6" s="1"/>
  <c r="H284" i="6"/>
  <c r="H283" i="6" s="1"/>
  <c r="H282" i="6" s="1"/>
  <c r="H166" i="6"/>
  <c r="H165" i="6" s="1"/>
  <c r="H164" i="6" s="1"/>
  <c r="H163" i="6" s="1"/>
  <c r="H110" i="6"/>
  <c r="H109" i="6" s="1"/>
  <c r="H108" i="6" s="1"/>
  <c r="H307" i="6"/>
  <c r="H306" i="6" s="1"/>
  <c r="H305" i="6" s="1"/>
  <c r="H304" i="6" s="1"/>
  <c r="H300" i="6" s="1"/>
  <c r="H299" i="6" s="1"/>
  <c r="H298" i="6" s="1"/>
  <c r="H143" i="6"/>
  <c r="H142" i="6" s="1"/>
  <c r="H141" i="6" s="1"/>
  <c r="H140" i="6" s="1"/>
  <c r="H122" i="6"/>
  <c r="H80" i="6"/>
  <c r="H79" i="6" s="1"/>
  <c r="N228" i="6"/>
  <c r="L228" i="6"/>
  <c r="L233" i="6"/>
  <c r="N233" i="6"/>
  <c r="S388" i="6" l="1"/>
  <c r="H321" i="6"/>
  <c r="R259" i="6"/>
  <c r="H259" i="6"/>
  <c r="H29" i="6"/>
  <c r="H28" i="6" s="1"/>
  <c r="H27" i="6" s="1"/>
  <c r="H26" i="6" s="1"/>
  <c r="R320" i="6"/>
  <c r="R319" i="6" s="1"/>
  <c r="R318" i="6" s="1"/>
  <c r="R317" i="6" s="1"/>
  <c r="R29" i="6"/>
  <c r="R28" i="6" s="1"/>
  <c r="R27" i="6" s="1"/>
  <c r="R26" i="6" s="1"/>
  <c r="R18" i="6" s="1"/>
  <c r="R139" i="6"/>
  <c r="R121" i="6"/>
  <c r="R120" i="6" s="1"/>
  <c r="R119" i="6" s="1"/>
  <c r="R100" i="6" s="1"/>
  <c r="H121" i="6"/>
  <c r="H120" i="6" s="1"/>
  <c r="H119" i="6" s="1"/>
  <c r="H100" i="6" s="1"/>
  <c r="H320" i="6"/>
  <c r="H319" i="6" s="1"/>
  <c r="H318" i="6" s="1"/>
  <c r="H317" i="6" s="1"/>
  <c r="H224" i="6"/>
  <c r="H223" i="6" s="1"/>
  <c r="H222" i="6" s="1"/>
  <c r="H221" i="6" s="1"/>
  <c r="J321" i="6"/>
  <c r="J320" i="6" s="1"/>
  <c r="J319" i="6" s="1"/>
  <c r="J318" i="6" s="1"/>
  <c r="J317" i="6" s="1"/>
  <c r="J223" i="6"/>
  <c r="J222" i="6" s="1"/>
  <c r="J221" i="6" s="1"/>
  <c r="J64" i="6"/>
  <c r="J29" i="6"/>
  <c r="J28" i="6" s="1"/>
  <c r="J27" i="6" s="1"/>
  <c r="J26" i="6" s="1"/>
  <c r="J100" i="6"/>
  <c r="J139" i="6"/>
  <c r="J259" i="6"/>
  <c r="H139" i="6"/>
  <c r="H64" i="6"/>
  <c r="H205" i="6" l="1"/>
  <c r="H18" i="6"/>
  <c r="H388" i="6" s="1"/>
  <c r="J205" i="6"/>
  <c r="J18" i="6"/>
  <c r="J388" i="6" l="1"/>
  <c r="N246" i="6"/>
  <c r="R246" i="6" s="1"/>
  <c r="R245" i="6" s="1"/>
  <c r="R244" i="6" s="1"/>
  <c r="N251" i="6"/>
  <c r="R251" i="6" s="1"/>
  <c r="R250" i="6" s="1"/>
  <c r="R249" i="6" s="1"/>
  <c r="N256" i="6"/>
  <c r="R256" i="6" s="1"/>
  <c r="R255" i="6" s="1"/>
  <c r="R254" i="6" s="1"/>
  <c r="R224" i="6" s="1"/>
  <c r="R223" i="6" s="1"/>
  <c r="R222" i="6" s="1"/>
  <c r="R221" i="6" s="1"/>
  <c r="R205" i="6" s="1"/>
  <c r="R388" i="6" s="1"/>
  <c r="N386" i="6" l="1"/>
  <c r="N384" i="6"/>
  <c r="N376" i="6"/>
  <c r="N375" i="6" s="1"/>
  <c r="N374" i="6" s="1"/>
  <c r="N373" i="6" s="1"/>
  <c r="N372" i="6" s="1"/>
  <c r="N371" i="6" s="1"/>
  <c r="N370" i="6" s="1"/>
  <c r="N368" i="6"/>
  <c r="N367" i="6" s="1"/>
  <c r="N366" i="6" s="1"/>
  <c r="N365" i="6" s="1"/>
  <c r="N363" i="6"/>
  <c r="N362" i="6" s="1"/>
  <c r="N361" i="6" s="1"/>
  <c r="N360" i="6" s="1"/>
  <c r="N357" i="6"/>
  <c r="N356" i="6" s="1"/>
  <c r="N353" i="6"/>
  <c r="N351" i="6"/>
  <c r="N349" i="6"/>
  <c r="N344" i="6"/>
  <c r="N342" i="6"/>
  <c r="N338" i="6"/>
  <c r="N337" i="6" s="1"/>
  <c r="N335" i="6"/>
  <c r="N334" i="6" s="1"/>
  <c r="N331" i="6"/>
  <c r="N329" i="6"/>
  <c r="N326" i="6"/>
  <c r="N325" i="6" s="1"/>
  <c r="N323" i="6"/>
  <c r="N322" i="6" s="1"/>
  <c r="N315" i="6"/>
  <c r="N314" i="6" s="1"/>
  <c r="N312" i="6"/>
  <c r="N311" i="6" s="1"/>
  <c r="N309" i="6"/>
  <c r="N308" i="6" s="1"/>
  <c r="N302" i="6"/>
  <c r="N301" i="6" s="1"/>
  <c r="N296" i="6"/>
  <c r="N295" i="6" s="1"/>
  <c r="N294" i="6" s="1"/>
  <c r="N292" i="6"/>
  <c r="N291" i="6" s="1"/>
  <c r="N289" i="6"/>
  <c r="N288" i="6" s="1"/>
  <c r="N286" i="6"/>
  <c r="N285" i="6" s="1"/>
  <c r="N280" i="6"/>
  <c r="N279" i="6" s="1"/>
  <c r="N278" i="6" s="1"/>
  <c r="N276" i="6"/>
  <c r="N275" i="6" s="1"/>
  <c r="N274" i="6" s="1"/>
  <c r="N272" i="6"/>
  <c r="N270" i="6"/>
  <c r="N267" i="6"/>
  <c r="N266" i="6" s="1"/>
  <c r="N263" i="6"/>
  <c r="N262" i="6" s="1"/>
  <c r="N261" i="6" s="1"/>
  <c r="N252" i="6"/>
  <c r="N250" i="6"/>
  <c r="N247" i="6"/>
  <c r="N245" i="6"/>
  <c r="N242" i="6"/>
  <c r="N241" i="6" s="1"/>
  <c r="N239" i="6"/>
  <c r="N238" i="6" s="1"/>
  <c r="N257" i="6"/>
  <c r="N255" i="6"/>
  <c r="N226" i="6"/>
  <c r="N225" i="6" s="1"/>
  <c r="N219" i="6"/>
  <c r="N218" i="6" s="1"/>
  <c r="N216" i="6"/>
  <c r="N215" i="6" s="1"/>
  <c r="N210" i="6"/>
  <c r="N209" i="6" s="1"/>
  <c r="N208" i="6" s="1"/>
  <c r="N207" i="6" s="1"/>
  <c r="N203" i="6"/>
  <c r="N202" i="6" s="1"/>
  <c r="N200" i="6"/>
  <c r="N198" i="6"/>
  <c r="N195" i="6"/>
  <c r="N194" i="6" s="1"/>
  <c r="N192" i="6"/>
  <c r="N191" i="6" s="1"/>
  <c r="N186" i="6"/>
  <c r="N185" i="6" s="1"/>
  <c r="N184" i="6" s="1"/>
  <c r="N183" i="6" s="1"/>
  <c r="N182" i="6" s="1"/>
  <c r="N180" i="6"/>
  <c r="N179" i="6" s="1"/>
  <c r="N178" i="6" s="1"/>
  <c r="N177" i="6" s="1"/>
  <c r="N176" i="6" s="1"/>
  <c r="N174" i="6"/>
  <c r="N173" i="6" s="1"/>
  <c r="N171" i="6"/>
  <c r="N170" i="6" s="1"/>
  <c r="N168" i="6"/>
  <c r="N167" i="6" s="1"/>
  <c r="N161" i="6"/>
  <c r="N160" i="6" s="1"/>
  <c r="N158" i="6"/>
  <c r="N157" i="6" s="1"/>
  <c r="N155" i="6"/>
  <c r="N154" i="6" s="1"/>
  <c r="N148" i="6"/>
  <c r="N147" i="6" s="1"/>
  <c r="N145" i="6"/>
  <c r="N144" i="6" s="1"/>
  <c r="N137" i="6"/>
  <c r="N136" i="6" s="1"/>
  <c r="N134" i="6"/>
  <c r="N133" i="6" s="1"/>
  <c r="N131" i="6"/>
  <c r="N130" i="6" s="1"/>
  <c r="N127" i="6"/>
  <c r="N126" i="6" s="1"/>
  <c r="N124" i="6"/>
  <c r="N123" i="6" s="1"/>
  <c r="N117" i="6"/>
  <c r="N116" i="6" s="1"/>
  <c r="N115" i="6" s="1"/>
  <c r="N113" i="6"/>
  <c r="N112" i="6" s="1"/>
  <c r="N111" i="6" s="1"/>
  <c r="N106" i="6"/>
  <c r="N105" i="6" s="1"/>
  <c r="N104" i="6" s="1"/>
  <c r="N103" i="6" s="1"/>
  <c r="N102" i="6" s="1"/>
  <c r="N101" i="6" s="1"/>
  <c r="N98" i="6"/>
  <c r="N96" i="6"/>
  <c r="N89" i="6"/>
  <c r="N88" i="6" s="1"/>
  <c r="N87" i="6" s="1"/>
  <c r="N85" i="6"/>
  <c r="N84" i="6" s="1"/>
  <c r="N82" i="6"/>
  <c r="N81" i="6" s="1"/>
  <c r="N77" i="6"/>
  <c r="N76" i="6" s="1"/>
  <c r="N73" i="6"/>
  <c r="N71" i="6"/>
  <c r="N69" i="6"/>
  <c r="N62" i="6"/>
  <c r="N61" i="6" s="1"/>
  <c r="N60" i="6" s="1"/>
  <c r="N59" i="6" s="1"/>
  <c r="N58" i="6" s="1"/>
  <c r="N57" i="6" s="1"/>
  <c r="N55" i="6"/>
  <c r="N54" i="6" s="1"/>
  <c r="N53" i="6" s="1"/>
  <c r="N52" i="6" s="1"/>
  <c r="N51" i="6" s="1"/>
  <c r="N49" i="6"/>
  <c r="N48" i="6" s="1"/>
  <c r="N47" i="6" s="1"/>
  <c r="N46" i="6" s="1"/>
  <c r="N45" i="6" s="1"/>
  <c r="N42" i="6"/>
  <c r="N40" i="6"/>
  <c r="N38" i="6"/>
  <c r="N35" i="6"/>
  <c r="N33" i="6"/>
  <c r="N31" i="6"/>
  <c r="N24" i="6"/>
  <c r="N23" i="6"/>
  <c r="N22" i="6" s="1"/>
  <c r="N21" i="6" s="1"/>
  <c r="N20" i="6" s="1"/>
  <c r="N19" i="6" s="1"/>
  <c r="N383" i="6" l="1"/>
  <c r="N382" i="6" s="1"/>
  <c r="N381" i="6" s="1"/>
  <c r="N380" i="6" s="1"/>
  <c r="N379" i="6" s="1"/>
  <c r="N378" i="6" s="1"/>
  <c r="N197" i="6"/>
  <c r="N190" i="6" s="1"/>
  <c r="N189" i="6" s="1"/>
  <c r="N188" i="6" s="1"/>
  <c r="N214" i="6"/>
  <c r="N213" i="6" s="1"/>
  <c r="N212" i="6" s="1"/>
  <c r="N206" i="6" s="1"/>
  <c r="N30" i="6"/>
  <c r="N95" i="6"/>
  <c r="N94" i="6" s="1"/>
  <c r="N93" i="6" s="1"/>
  <c r="N92" i="6" s="1"/>
  <c r="N91" i="6" s="1"/>
  <c r="N249" i="6"/>
  <c r="N269" i="6"/>
  <c r="N265" i="6" s="1"/>
  <c r="N260" i="6" s="1"/>
  <c r="N68" i="6"/>
  <c r="N67" i="6" s="1"/>
  <c r="N66" i="6" s="1"/>
  <c r="N65" i="6" s="1"/>
  <c r="N80" i="6"/>
  <c r="N79" i="6" s="1"/>
  <c r="N328" i="6"/>
  <c r="N359" i="6"/>
  <c r="N37" i="6"/>
  <c r="N29" i="6" s="1"/>
  <c r="N28" i="6" s="1"/>
  <c r="N27" i="6" s="1"/>
  <c r="N26" i="6" s="1"/>
  <c r="N307" i="6"/>
  <c r="N306" i="6" s="1"/>
  <c r="N305" i="6" s="1"/>
  <c r="N304" i="6" s="1"/>
  <c r="N300" i="6" s="1"/>
  <c r="N299" i="6" s="1"/>
  <c r="N298" i="6" s="1"/>
  <c r="N122" i="6"/>
  <c r="N341" i="6"/>
  <c r="N340" i="6" s="1"/>
  <c r="N348" i="6"/>
  <c r="N347" i="6" s="1"/>
  <c r="N346" i="6" s="1"/>
  <c r="N333" i="6"/>
  <c r="N244" i="6"/>
  <c r="N254" i="6"/>
  <c r="N143" i="6"/>
  <c r="N142" i="6" s="1"/>
  <c r="N141" i="6" s="1"/>
  <c r="N140" i="6" s="1"/>
  <c r="N129" i="6"/>
  <c r="N121" i="6" s="1"/>
  <c r="N120" i="6" s="1"/>
  <c r="N119" i="6" s="1"/>
  <c r="N110" i="6"/>
  <c r="N109" i="6" s="1"/>
  <c r="N108" i="6" s="1"/>
  <c r="N166" i="6"/>
  <c r="N165" i="6" s="1"/>
  <c r="N164" i="6" s="1"/>
  <c r="N163" i="6" s="1"/>
  <c r="N153" i="6"/>
  <c r="N152" i="6" s="1"/>
  <c r="N151" i="6" s="1"/>
  <c r="N150" i="6" s="1"/>
  <c r="N284" i="6"/>
  <c r="N283" i="6" s="1"/>
  <c r="N282" i="6" s="1"/>
  <c r="N64" i="6" l="1"/>
  <c r="N321" i="6"/>
  <c r="N139" i="6"/>
  <c r="N100" i="6"/>
  <c r="N18" i="6"/>
  <c r="N320" i="6"/>
  <c r="N319" i="6" s="1"/>
  <c r="N318" i="6" s="1"/>
  <c r="N317" i="6" s="1"/>
  <c r="N223" i="6"/>
  <c r="N222" i="6" s="1"/>
  <c r="N221" i="6" s="1"/>
  <c r="N259" i="6"/>
  <c r="L387" i="6"/>
  <c r="L386" i="6" s="1"/>
  <c r="L384" i="6"/>
  <c r="L376" i="6"/>
  <c r="L375" i="6" s="1"/>
  <c r="L374" i="6" s="1"/>
  <c r="L373" i="6" s="1"/>
  <c r="L372" i="6" s="1"/>
  <c r="L371" i="6" s="1"/>
  <c r="L370" i="6" s="1"/>
  <c r="L368" i="6"/>
  <c r="L367" i="6" s="1"/>
  <c r="L366" i="6" s="1"/>
  <c r="L365" i="6" s="1"/>
  <c r="L363" i="6"/>
  <c r="L362" i="6" s="1"/>
  <c r="L361" i="6" s="1"/>
  <c r="L360" i="6" s="1"/>
  <c r="L357" i="6"/>
  <c r="L356" i="6" s="1"/>
  <c r="L353" i="6"/>
  <c r="L351" i="6"/>
  <c r="L349" i="6"/>
  <c r="L344" i="6"/>
  <c r="L342" i="6"/>
  <c r="L338" i="6"/>
  <c r="L337" i="6" s="1"/>
  <c r="L335" i="6"/>
  <c r="L334" i="6" s="1"/>
  <c r="L331" i="6"/>
  <c r="L329" i="6"/>
  <c r="L326" i="6"/>
  <c r="L325" i="6" s="1"/>
  <c r="L323" i="6"/>
  <c r="L322" i="6" s="1"/>
  <c r="L315" i="6"/>
  <c r="L314" i="6" s="1"/>
  <c r="L312" i="6"/>
  <c r="L311" i="6" s="1"/>
  <c r="L309" i="6"/>
  <c r="L308" i="6" s="1"/>
  <c r="L302" i="6"/>
  <c r="L301" i="6" s="1"/>
  <c r="L296" i="6"/>
  <c r="L295" i="6" s="1"/>
  <c r="L294" i="6" s="1"/>
  <c r="L292" i="6"/>
  <c r="L291" i="6" s="1"/>
  <c r="L289" i="6"/>
  <c r="L288" i="6" s="1"/>
  <c r="L286" i="6"/>
  <c r="L285" i="6" s="1"/>
  <c r="L280" i="6"/>
  <c r="L279" i="6" s="1"/>
  <c r="L278" i="6" s="1"/>
  <c r="L276" i="6"/>
  <c r="L275" i="6" s="1"/>
  <c r="L274" i="6" s="1"/>
  <c r="L272" i="6"/>
  <c r="L270" i="6"/>
  <c r="L267" i="6"/>
  <c r="L266" i="6" s="1"/>
  <c r="L263" i="6"/>
  <c r="L262" i="6" s="1"/>
  <c r="L261" i="6" s="1"/>
  <c r="L252" i="6"/>
  <c r="L250" i="6"/>
  <c r="L247" i="6"/>
  <c r="L245" i="6"/>
  <c r="L242" i="6"/>
  <c r="L241" i="6" s="1"/>
  <c r="L239" i="6"/>
  <c r="L238" i="6" s="1"/>
  <c r="L257" i="6"/>
  <c r="L255" i="6"/>
  <c r="L226" i="6"/>
  <c r="L225" i="6" s="1"/>
  <c r="L219" i="6"/>
  <c r="L218" i="6" s="1"/>
  <c r="L216" i="6"/>
  <c r="L215" i="6" s="1"/>
  <c r="L210" i="6"/>
  <c r="L209" i="6" s="1"/>
  <c r="L208" i="6" s="1"/>
  <c r="L207" i="6" s="1"/>
  <c r="L203" i="6"/>
  <c r="L202" i="6" s="1"/>
  <c r="L200" i="6"/>
  <c r="L197" i="6" s="1"/>
  <c r="L198" i="6"/>
  <c r="L195" i="6"/>
  <c r="L194" i="6" s="1"/>
  <c r="L192" i="6"/>
  <c r="L191" i="6" s="1"/>
  <c r="L180" i="6"/>
  <c r="L179" i="6" s="1"/>
  <c r="L178" i="6" s="1"/>
  <c r="L177" i="6" s="1"/>
  <c r="L176" i="6" s="1"/>
  <c r="L174" i="6"/>
  <c r="L173" i="6" s="1"/>
  <c r="L171" i="6"/>
  <c r="L170" i="6" s="1"/>
  <c r="L168" i="6"/>
  <c r="L167" i="6" s="1"/>
  <c r="L161" i="6"/>
  <c r="L160" i="6" s="1"/>
  <c r="L158" i="6"/>
  <c r="L157" i="6" s="1"/>
  <c r="L155" i="6"/>
  <c r="L154" i="6" s="1"/>
  <c r="L148" i="6"/>
  <c r="L147" i="6" s="1"/>
  <c r="L145" i="6"/>
  <c r="L144" i="6" s="1"/>
  <c r="L137" i="6"/>
  <c r="L136" i="6" s="1"/>
  <c r="L134" i="6"/>
  <c r="L133" i="6" s="1"/>
  <c r="L131" i="6"/>
  <c r="L130" i="6" s="1"/>
  <c r="L127" i="6"/>
  <c r="L126" i="6" s="1"/>
  <c r="L124" i="6"/>
  <c r="L123" i="6" s="1"/>
  <c r="L117" i="6"/>
  <c r="L116" i="6" s="1"/>
  <c r="L115" i="6" s="1"/>
  <c r="L113" i="6"/>
  <c r="L112" i="6" s="1"/>
  <c r="L111" i="6" s="1"/>
  <c r="L106" i="6"/>
  <c r="L105" i="6" s="1"/>
  <c r="L104" i="6" s="1"/>
  <c r="L103" i="6" s="1"/>
  <c r="L102" i="6" s="1"/>
  <c r="L101" i="6" s="1"/>
  <c r="L98" i="6"/>
  <c r="L96" i="6"/>
  <c r="L89" i="6"/>
  <c r="L88" i="6" s="1"/>
  <c r="L87" i="6" s="1"/>
  <c r="L85" i="6"/>
  <c r="L84" i="6" s="1"/>
  <c r="L82" i="6"/>
  <c r="L81" i="6" s="1"/>
  <c r="L77" i="6"/>
  <c r="L76" i="6" s="1"/>
  <c r="L73" i="6"/>
  <c r="L71" i="6"/>
  <c r="L62" i="6"/>
  <c r="L61" i="6" s="1"/>
  <c r="L60" i="6" s="1"/>
  <c r="L59" i="6" s="1"/>
  <c r="L58" i="6" s="1"/>
  <c r="L57" i="6" s="1"/>
  <c r="L55" i="6"/>
  <c r="L54" i="6" s="1"/>
  <c r="L53" i="6" s="1"/>
  <c r="L52" i="6" s="1"/>
  <c r="L51" i="6"/>
  <c r="L49" i="6"/>
  <c r="L48" i="6" s="1"/>
  <c r="L47" i="6" s="1"/>
  <c r="L46" i="6" s="1"/>
  <c r="L45" i="6" s="1"/>
  <c r="L40" i="6"/>
  <c r="L38" i="6"/>
  <c r="L35" i="6"/>
  <c r="L33" i="6"/>
  <c r="L31" i="6"/>
  <c r="L23" i="6"/>
  <c r="L22" i="6" s="1"/>
  <c r="L21" i="6" s="1"/>
  <c r="L20" i="6" s="1"/>
  <c r="L19" i="6" s="1"/>
  <c r="L214" i="6" l="1"/>
  <c r="L213" i="6" s="1"/>
  <c r="L212" i="6" s="1"/>
  <c r="L206" i="6" s="1"/>
  <c r="L122" i="6"/>
  <c r="L333" i="6"/>
  <c r="L24" i="6"/>
  <c r="L383" i="6"/>
  <c r="L382" i="6" s="1"/>
  <c r="L381" i="6" s="1"/>
  <c r="L380" i="6" s="1"/>
  <c r="L379" i="6" s="1"/>
  <c r="L378" i="6" s="1"/>
  <c r="N205" i="6"/>
  <c r="L284" i="6"/>
  <c r="L283" i="6" s="1"/>
  <c r="L282" i="6" s="1"/>
  <c r="L42" i="6"/>
  <c r="L37" i="6" s="1"/>
  <c r="L129" i="6"/>
  <c r="L359" i="6"/>
  <c r="L110" i="6"/>
  <c r="L109" i="6" s="1"/>
  <c r="L108" i="6" s="1"/>
  <c r="L269" i="6"/>
  <c r="L265" i="6" s="1"/>
  <c r="L260" i="6" s="1"/>
  <c r="L307" i="6"/>
  <c r="L306" i="6" s="1"/>
  <c r="L305" i="6" s="1"/>
  <c r="L304" i="6" s="1"/>
  <c r="L298" i="6" s="1"/>
  <c r="L95" i="6"/>
  <c r="L94" i="6" s="1"/>
  <c r="L93" i="6" s="1"/>
  <c r="L92" i="6" s="1"/>
  <c r="L91" i="6" s="1"/>
  <c r="L348" i="6"/>
  <c r="L347" i="6" s="1"/>
  <c r="L346" i="6" s="1"/>
  <c r="L328" i="6"/>
  <c r="L143" i="6"/>
  <c r="L142" i="6" s="1"/>
  <c r="L141" i="6" s="1"/>
  <c r="L140" i="6" s="1"/>
  <c r="L30" i="6"/>
  <c r="L166" i="6"/>
  <c r="L165" i="6" s="1"/>
  <c r="L164" i="6" s="1"/>
  <c r="L163" i="6" s="1"/>
  <c r="L254" i="6"/>
  <c r="L224" i="6" s="1"/>
  <c r="L190" i="6"/>
  <c r="L189" i="6" s="1"/>
  <c r="L188" i="6" s="1"/>
  <c r="L244" i="6"/>
  <c r="L249" i="6"/>
  <c r="L153" i="6"/>
  <c r="L152" i="6" s="1"/>
  <c r="L151" i="6" s="1"/>
  <c r="L150" i="6" s="1"/>
  <c r="L186" i="6"/>
  <c r="L185" i="6" s="1"/>
  <c r="L184" i="6" s="1"/>
  <c r="L183" i="6" s="1"/>
  <c r="L182" i="6" s="1"/>
  <c r="L341" i="6"/>
  <c r="L340" i="6" s="1"/>
  <c r="L69" i="6"/>
  <c r="L68" i="6" s="1"/>
  <c r="L67" i="6" s="1"/>
  <c r="L66" i="6" s="1"/>
  <c r="L65" i="6" s="1"/>
  <c r="L64" i="6" s="1"/>
  <c r="N388" i="6" l="1"/>
  <c r="N390" i="6" s="1"/>
  <c r="L121" i="6"/>
  <c r="L120" i="6" s="1"/>
  <c r="L119" i="6" s="1"/>
  <c r="L100" i="6" s="1"/>
  <c r="L321" i="6"/>
  <c r="L320" i="6" s="1"/>
  <c r="L319" i="6" s="1"/>
  <c r="L318" i="6" s="1"/>
  <c r="L317" i="6" s="1"/>
  <c r="L29" i="6"/>
  <c r="L28" i="6" s="1"/>
  <c r="L27" i="6" s="1"/>
  <c r="L26" i="6" s="1"/>
  <c r="L18" i="6" s="1"/>
  <c r="L259" i="6"/>
  <c r="L139" i="6"/>
  <c r="L223" i="6"/>
  <c r="L222" i="6" s="1"/>
  <c r="L221" i="6" s="1"/>
  <c r="L205" i="6" l="1"/>
  <c r="L388" i="6" s="1"/>
  <c r="J390" i="6"/>
  <c r="H390" i="6" l="1"/>
</calcChain>
</file>

<file path=xl/sharedStrings.xml><?xml version="1.0" encoding="utf-8"?>
<sst xmlns="http://schemas.openxmlformats.org/spreadsheetml/2006/main" count="1261" uniqueCount="327">
  <si>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</si>
  <si>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</si>
  <si>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</si>
  <si>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</si>
  <si>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</si>
  <si>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</si>
  <si>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</si>
  <si>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</si>
  <si>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</si>
  <si>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</si>
  <si>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</si>
  <si>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</si>
  <si>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</si>
  <si>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</si>
  <si>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</si>
  <si>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</si>
  <si>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</si>
  <si>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</si>
  <si>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</si>
  <si>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</si>
  <si>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</si>
  <si>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</si>
  <si>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</si>
  <si>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</si>
  <si>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</si>
  <si>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</si>
  <si>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</si>
  <si>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</si>
  <si>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</si>
  <si>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</si>
  <si>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</si>
  <si>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</si>
  <si>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</si>
  <si>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</si>
  <si>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</si>
  <si>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</si>
  <si>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</si>
  <si>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</si>
  <si>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</si>
  <si>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</si>
  <si>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</si>
  <si>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</si>
  <si>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</si>
  <si>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</si>
  <si>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</si>
  <si>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</si>
  <si>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</si>
  <si>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</si>
  <si>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</si>
  <si>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</si>
  <si>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</si>
  <si>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</si>
  <si>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</si>
  <si>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</si>
  <si>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</si>
  <si>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</si>
  <si>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</si>
  <si>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</si>
  <si>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</si>
  <si>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Расходы местного бюджета на софинансирвоание муниципальной программы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</si>
  <si>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</si>
  <si>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</si>
  <si>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</si>
  <si>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</si>
  <si>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</si>
  <si>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</si>
  <si>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</si>
  <si>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</si>
  <si>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</si>
  <si>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</si>
  <si>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</si>
  <si>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</si>
  <si>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</si>
  <si>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</si>
  <si>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</si>
  <si>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</si>
  <si>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</si>
  <si>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</si>
  <si>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</si>
  <si>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</si>
  <si>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</si>
  <si>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</si>
  <si>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</si>
  <si>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</si>
  <si>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</si>
  <si>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</si>
  <si>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</si>
  <si>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</si>
  <si>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</si>
  <si>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</si>
  <si>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</si>
  <si>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</si>
  <si>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</si>
  <si>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</si>
  <si>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</si>
  <si>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</si>
  <si>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</si>
  <si>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</si>
  <si>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</si>
  <si>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 xml:space="preserve">Субсидии на модернизацию общедоступных муниципальных библиотек в рамках  подпрограммы "Обеспечение прав граждан на доступ к культурным ценностям и информации" 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</si>
  <si>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</si>
  <si>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</si>
  <si>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</si>
  <si>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</si>
  <si>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</si>
  <si>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</si>
  <si>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</si>
  <si>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</si>
  <si>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</si>
  <si>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</si>
  <si>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</si>
  <si>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</si>
  <si>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</si>
  <si>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</si>
  <si>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</si>
  <si>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</si>
  <si>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</si>
  <si>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</si>
  <si>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Муниципальная программа «Управление муниципальным имуществом в городском поселении Игрим на 2014-2020 годы»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</si>
  <si>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</si>
  <si>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</si>
  <si>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 xml:space="preserve">Муниципальная программа«Содействие занятости населения в городском поселении Игрим» 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</si>
  <si>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</si>
  <si>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"Развитие и содержание дорожно-транспортной системы на территории городского поселения Игрим"</t>
  </si>
  <si>
    <t xml:space="preserve"> Муниципальная программа «Информационное общество на территории  городского поселения Игрим»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</si>
  <si>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</si>
  <si>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</si>
  <si>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</si>
  <si>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</si>
  <si>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</si>
  <si>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</si>
  <si>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</si>
  <si>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</si>
  <si>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</si>
  <si>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</si>
  <si>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</si>
  <si>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</si>
  <si>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</si>
  <si>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5000489020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</si>
  <si>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</si>
  <si>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</si>
  <si>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</si>
  <si>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</si>
  <si>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</si>
  <si>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</si>
  <si>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</si>
  <si>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</si>
  <si>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</si>
  <si>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</si>
  <si>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</si>
  <si>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</si>
  <si>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</si>
  <si>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</si>
  <si>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</si>
  <si>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</si>
  <si>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</si>
  <si>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5000151180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</si>
  <si>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</si>
  <si>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</si>
  <si>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</si>
  <si>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</si>
  <si>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</si>
  <si>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6700000000</t>
  </si>
  <si>
    <t>6710200000</t>
  </si>
  <si>
    <t>6710220030</t>
  </si>
  <si>
    <t>6610200000</t>
  </si>
  <si>
    <t>6610282300</t>
  </si>
  <si>
    <t>66102S2300</t>
  </si>
  <si>
    <t>6800000000</t>
  </si>
  <si>
    <t>6810000000</t>
  </si>
  <si>
    <t>6810100000</t>
  </si>
  <si>
    <t>6810185060</t>
  </si>
  <si>
    <t>68101S5060</t>
  </si>
  <si>
    <t>6900000000</t>
  </si>
  <si>
    <t>6910000000</t>
  </si>
  <si>
    <t>6910100000</t>
  </si>
  <si>
    <t>6910161100</t>
  </si>
  <si>
    <t>6910199990</t>
  </si>
  <si>
    <t>6910189020</t>
  </si>
  <si>
    <t>6920200000</t>
  </si>
  <si>
    <t>6920299990</t>
  </si>
  <si>
    <t>6920000000</t>
  </si>
  <si>
    <t>7000000000</t>
  </si>
  <si>
    <t>7010000000</t>
  </si>
  <si>
    <t>7010100000</t>
  </si>
  <si>
    <t>7010120070</t>
  </si>
  <si>
    <t>7100000000</t>
  </si>
  <si>
    <t>7100100000</t>
  </si>
  <si>
    <t>7100199990</t>
  </si>
  <si>
    <t>Основное мероприятие "Содействие развитию жилищного строительства"</t>
  </si>
  <si>
    <t>7200000000</t>
  </si>
  <si>
    <t>7210000000</t>
  </si>
  <si>
    <t>7210100000</t>
  </si>
  <si>
    <t>7210161100</t>
  </si>
  <si>
    <t>7210199990</t>
  </si>
  <si>
    <t>7220000000</t>
  </si>
  <si>
    <t>7220100000</t>
  </si>
  <si>
    <t>7220182591</t>
  </si>
  <si>
    <t>72201S2591</t>
  </si>
  <si>
    <t>7220199990</t>
  </si>
  <si>
    <t>2200000000</t>
  </si>
  <si>
    <t>2200100000</t>
  </si>
  <si>
    <t>2200199990</t>
  </si>
  <si>
    <t>2200200000</t>
  </si>
  <si>
    <t>2200299990</t>
  </si>
  <si>
    <t>2200300000</t>
  </si>
  <si>
    <t>2200399990</t>
  </si>
  <si>
    <t>2900000000</t>
  </si>
  <si>
    <t>2910000000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</si>
  <si>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</si>
  <si>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</si>
  <si>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</si>
  <si>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</si>
  <si>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</si>
  <si>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</si>
  <si>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</si>
  <si>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</si>
  <si>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</si>
  <si>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6620000000</t>
  </si>
  <si>
    <t>6620100000</t>
  </si>
  <si>
    <t>6620199990</t>
  </si>
  <si>
    <t>6630100000</t>
  </si>
  <si>
    <t>6630000000</t>
  </si>
  <si>
    <t>6630199990</t>
  </si>
  <si>
    <t>6420102400</t>
  </si>
  <si>
    <t>7400000000</t>
  </si>
  <si>
    <t>7410000000</t>
  </si>
  <si>
    <t>7410100000</t>
  </si>
  <si>
    <t>7410199990</t>
  </si>
  <si>
    <t>Муниципальная программа "Обеспечение доступным и комфортным жильем жителей городского поселения Игрим"</t>
  </si>
  <si>
    <t>Основное мероприятие "Содействие развитию исторических и иных местных традиций"</t>
  </si>
  <si>
    <t>2910100000</t>
  </si>
  <si>
    <t>Субсидии на содействие развитию исторических и иных местных традиций</t>
  </si>
  <si>
    <t>2910182420</t>
  </si>
  <si>
    <t>29101S2420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</si>
  <si>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</si>
  <si>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</si>
  <si>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Субсидии на обеспечение функционирования и развития систем видеонаблюдения в сфере общественного порядка</t>
  </si>
  <si>
    <t>6610300000</t>
  </si>
  <si>
    <t>6610382290</t>
  </si>
  <si>
    <t>66103S2290</t>
  </si>
  <si>
    <t>Охрана окружающей среды</t>
  </si>
  <si>
    <t>06</t>
  </si>
  <si>
    <t>Другие вопросы в области охраны окружающей среды</t>
  </si>
  <si>
    <t>7220184290</t>
  </si>
  <si>
    <t>7220189020</t>
  </si>
  <si>
    <t>Основное мероприятие "Федеральный проект "Формирование комфортной городской среды"</t>
  </si>
  <si>
    <t>291F200000</t>
  </si>
  <si>
    <t>Реализация программ формирования современной городской среды</t>
  </si>
  <si>
    <t>291F255550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</si>
  <si>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</si>
  <si>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</si>
  <si>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осуществление первичного воинского учета на территориях, где отсутствуют военные комиссариаты</t>
  </si>
  <si>
    <t>Расходы местного бюджета на софинансирование мероприятий  для создания условий для деятельности народных дружин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</si>
  <si>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</si>
  <si>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</si>
  <si>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 xml:space="preserve">Муниципальная программа "Формирование современной городской среды городского поселения Игрим" 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</si>
  <si>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</si>
  <si>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</si>
  <si>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</si>
  <si>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Приложение № 1</t>
  </si>
  <si>
    <t>от 24.06.2021 № 189</t>
  </si>
  <si>
    <t>Сумма утвержденная</t>
  </si>
  <si>
    <t>Сумма уточнения</t>
  </si>
  <si>
    <t xml:space="preserve">Обеспечение проведения выборов и референдумов 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</si>
  <si>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</si>
  <si>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</si>
  <si>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5000122050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</si>
  <si>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Игрим»</t>
  </si>
  <si>
    <t>Иные межбюджетные трансферты на финансирование наказов избирателей депутатам Думы ХМАО-Югры</t>
  </si>
  <si>
    <t>6420185160</t>
  </si>
  <si>
    <t>Муниципальная программа «Управление муниципальным имуществом в городском поселении Игрим»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</si>
  <si>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</si>
  <si>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</si>
  <si>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6610399990</t>
  </si>
  <si>
    <t>Подпрограмма "Благоустройство дворовых территорий городского поеления Игрим"</t>
  </si>
  <si>
    <t>2920000000</t>
  </si>
  <si>
    <t>Основное мероприятие  "Благоустройство дворовых территорий городского поеления Игрим"</t>
  </si>
  <si>
    <t>2920100000</t>
  </si>
  <si>
    <t>Расходы на благоустройство территорий муниципальных образований</t>
  </si>
  <si>
    <t>2920182600</t>
  </si>
  <si>
    <t>Расходы на софинансирование мероприятий на благоустройство территорий муниципальных образований</t>
  </si>
  <si>
    <t>29201S2600</t>
  </si>
  <si>
    <t>2920199990</t>
  </si>
  <si>
    <t>Другие вопросы в области национальной экономики</t>
  </si>
  <si>
    <t>12</t>
  </si>
  <si>
    <t>Реализация полномочий в области градостроительной деятельности, строительства и  жилищных отношений (архитектура)</t>
  </si>
  <si>
    <t>6500182761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</si>
  <si>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</si>
  <si>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65001S2761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</si>
  <si>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</si>
  <si>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"Расходы на реализацию полномочий в сфере жилищно-коммунального комплекса"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</si>
  <si>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</si>
  <si>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Основное мероприятие "Содержание и озеленение парковых зон на территории поселка"</t>
  </si>
  <si>
    <t>2200285160</t>
  </si>
  <si>
    <t>Основное мероприятие "Организация и содержание мест захоронения городского поселения Игрим"</t>
  </si>
  <si>
    <t>2200400000</t>
  </si>
  <si>
    <t>2200499990</t>
  </si>
  <si>
    <t>Подпрограмма "Благоустройство мест массового отдыха населения"</t>
  </si>
  <si>
    <t>Расходы на софинансирование мероприятий на содействие развитию исторических и иных местных традиций</t>
  </si>
  <si>
    <t>2910199990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</si>
  <si>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</si>
  <si>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</si>
  <si>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</si>
  <si>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</si>
  <si>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>Основное мероприятие "Федеральный проект "Культурная среда"</t>
  </si>
  <si>
    <t>Расходы на развитие сферы культуры в муниципальных образованиях Ханты-Мансийского автономного округа - Югры</t>
  </si>
  <si>
    <t>7310182520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</si>
  <si>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</si>
  <si>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73101S2520</t>
  </si>
  <si>
    <t>7320185160</t>
  </si>
  <si>
    <t>2024 г.</t>
  </si>
  <si>
    <t>2025 г.</t>
  </si>
  <si>
    <t>Специальные расходы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</si>
  <si>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</si>
  <si>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от 29.12.2022 № 286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</si>
  <si>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</si>
  <si>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</si>
  <si>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</si>
  <si>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7220109605</t>
  </si>
  <si>
    <t>Сумма на год</t>
  </si>
  <si>
    <t>Приложение № 10</t>
  </si>
  <si>
    <t>ППП</t>
  </si>
  <si>
    <t>Ведомственная структура расходов бюджета городского поселения Игрим на плановый период 2024-2025 годов</t>
  </si>
  <si>
    <t>в.т.ч.за счет субвенций</t>
  </si>
  <si>
    <t>от 00.12.2023 № 000</t>
  </si>
  <si>
    <t>Приложение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</si>
</sst>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64">
    <xf numFmtId="0" fontId="0" fillId="0" borderId="0" xfId="0"/>
    <xf numFmtId="0" fontId="4" fillId="0" borderId="0" xfId="1" applyFont="1" applyFill="1"/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4" fillId="0" borderId="0" xfId="1" applyFont="1" applyFill="1" applyAlignment="1" applyProtection="1">
      <alignment horizontal="center" wrapText="1"/>
      <protection hidden="1"/>
    </xf>
    <xf numFmtId="49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/>
    <xf numFmtId="0" fontId="4" fillId="0" borderId="0" xfId="1" applyFont="1" applyFill="1" applyAlignment="1" applyProtection="1">
      <alignment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Protection="1">
      <protection hidden="1"/>
    </xf>
    <xf numFmtId="0" fontId="7" fillId="0" borderId="1" xfId="1" applyFont="1" applyFill="1" applyBorder="1" applyProtection="1">
      <protection hidden="1"/>
    </xf>
    <xf numFmtId="171" fontId="4" fillId="0" borderId="1" xfId="1" applyNumberFormat="1" applyFont="1" applyFill="1" applyBorder="1" applyProtection="1">
      <protection hidden="1"/>
    </xf>
    <xf numFmtId="171" fontId="7" fillId="0" borderId="0" xfId="1" applyNumberFormat="1" applyFont="1" applyFill="1"/>
    <xf numFmtId="0" fontId="7" fillId="0" borderId="0" xfId="1" applyFont="1" applyFill="1"/>
    <xf numFmtId="173" fontId="7" fillId="0" borderId="0" xfId="1" applyNumberFormat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0" xfId="1" applyNumberFormat="1" applyFont="1" applyFill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4"/>
  <sheetViews>
    <sheetView tabSelected="1" topLeftCell="C5" zoomScaleNormal="100" workbookViewId="0">
      <selection activeCell="N5" sqref="N5"/>
    </sheetView>
  </sheetViews>
  <sheetFormatPr defaultColWidth="11.140625" defaultRowHeight="12" x14ac:dyDescent="0.2"/>
  <cols>
    <col min="1" max="1" width="3.7109375" style="1" customWidth="1"/>
    <col min="2" max="2" width="51.7109375" style="1" customWidth="1"/>
    <col min="3" max="4" width="5.7109375" style="3" customWidth="1"/>
    <col min="5" max="5" width="4.7109375" style="3" customWidth="1"/>
    <col min="6" max="6" width="10.85546875" style="4" customWidth="1"/>
    <col min="7" max="7" width="3.85546875" style="1" customWidth="1"/>
    <col min="8" max="8" width="9.140625" style="1" customWidth="1"/>
    <col min="9" max="9" width="6.5703125" style="1" customWidth="1"/>
    <col min="10" max="10" width="8.85546875" style="1" customWidth="1"/>
    <col min="11" max="11" width="6.5703125" style="1" customWidth="1"/>
    <col min="12" max="12" width="9.140625" style="1" customWidth="1"/>
    <col min="13" max="13" width="6.5703125" style="1" customWidth="1"/>
    <col min="14" max="14" width="9.28515625" style="1" customWidth="1"/>
    <col min="15" max="15" width="6.5703125" style="1" customWidth="1"/>
    <col min="16" max="16" width="8.85546875" style="1" customWidth="1"/>
    <col min="17" max="17" width="6.5703125" style="1" customWidth="1"/>
    <col min="18" max="18" width="9.140625" style="1" customWidth="1"/>
    <col min="19" max="19" width="6.5703125" style="1" customWidth="1"/>
    <col min="20" max="16384" width="11.140625" style="1"/>
  </cols>
  <sheetData>
    <row r="1" spans="1:19" hidden="1" x14ac:dyDescent="0.2">
      <c r="L1" s="5" t="s">
        <v>260</v>
      </c>
      <c r="R1" s="5" t="s">
        <v>260</v>
      </c>
    </row>
    <row r="2" spans="1:19" hidden="1" x14ac:dyDescent="0.2">
      <c r="L2" s="5" t="s">
        <v>0</v>
      </c>
      <c r="R2" s="5" t="s">
        <v>0</v>
      </c>
    </row>
    <row r="3" spans="1:19" hidden="1" x14ac:dyDescent="0.2">
      <c r="L3" s="5" t="s">
        <v>1</v>
      </c>
      <c r="R3" s="5" t="s">
        <v>1</v>
      </c>
    </row>
    <row r="4" spans="1:19" hidden="1" x14ac:dyDescent="0.2">
      <c r="L4" s="5" t="s">
        <v>261</v>
      </c>
      <c r="R4" s="5" t="s">
        <v>261</v>
      </c>
    </row>
    <row r="5" spans="1:19" x14ac:dyDescent="0.2">
      <c r="A5" s="6"/>
      <c r="B5" s="6"/>
      <c r="C5" s="7"/>
      <c r="D5" s="7"/>
      <c r="E5" s="7"/>
      <c r="F5" s="8"/>
      <c r="G5" s="6"/>
      <c r="H5" s="5"/>
      <c r="N5" s="5" t="s">
        <v>326</v>
      </c>
    </row>
    <row r="6" spans="1:19" x14ac:dyDescent="0.2">
      <c r="A6" s="9"/>
      <c r="B6" s="9"/>
      <c r="C6" s="7"/>
      <c r="D6" s="7"/>
      <c r="E6" s="7"/>
      <c r="F6" s="8"/>
      <c r="G6" s="6"/>
      <c r="H6" s="5"/>
      <c r="N6" s="5" t="s">
        <v>0</v>
      </c>
    </row>
    <row r="7" spans="1:19" x14ac:dyDescent="0.2">
      <c r="A7" s="6"/>
      <c r="B7" s="6"/>
      <c r="C7" s="7"/>
      <c r="D7" s="7"/>
      <c r="E7" s="7"/>
      <c r="F7" s="8"/>
      <c r="G7" s="6"/>
      <c r="H7" s="5"/>
      <c r="N7" s="5" t="s">
        <v>1</v>
      </c>
    </row>
    <row r="8" spans="1:19" x14ac:dyDescent="0.2">
      <c r="A8" s="6"/>
      <c r="B8" s="6"/>
      <c r="C8" s="7"/>
      <c r="D8" s="7"/>
      <c r="E8" s="7"/>
      <c r="F8" s="8"/>
      <c r="G8" s="6"/>
      <c r="H8" s="5"/>
      <c r="N8" s="5" t="s">
        <v>325</v>
      </c>
    </row>
    <row r="10" spans="1:19" x14ac:dyDescent="0.2">
      <c r="A10" s="6"/>
      <c r="B10" s="6"/>
      <c r="C10" s="7"/>
      <c r="D10" s="7"/>
      <c r="E10" s="7"/>
      <c r="F10" s="8"/>
      <c r="G10" s="6"/>
      <c r="H10" s="5"/>
      <c r="N10" s="5" t="s">
        <v>321</v>
      </c>
    </row>
    <row r="11" spans="1:19" x14ac:dyDescent="0.2">
      <c r="A11" s="9"/>
      <c r="B11" s="9"/>
      <c r="C11" s="7"/>
      <c r="D11" s="7"/>
      <c r="E11" s="7"/>
      <c r="F11" s="8"/>
      <c r="G11" s="6"/>
      <c r="H11" s="5"/>
      <c r="N11" s="5" t="s">
        <v>0</v>
      </c>
    </row>
    <row r="12" spans="1:19" x14ac:dyDescent="0.2">
      <c r="A12" s="6"/>
      <c r="B12" s="6"/>
      <c r="C12" s="7"/>
      <c r="D12" s="7"/>
      <c r="E12" s="7"/>
      <c r="F12" s="8"/>
      <c r="G12" s="6"/>
      <c r="H12" s="5"/>
      <c r="N12" s="5" t="s">
        <v>1</v>
      </c>
    </row>
    <row r="13" spans="1:19" x14ac:dyDescent="0.2">
      <c r="A13" s="6"/>
      <c r="B13" s="6"/>
      <c r="C13" s="7"/>
      <c r="D13" s="7"/>
      <c r="E13" s="7"/>
      <c r="F13" s="8"/>
      <c r="G13" s="6"/>
      <c r="H13" s="5"/>
      <c r="N13" s="5" t="s">
        <v>315</v>
      </c>
    </row>
    <row r="14" spans="1:19" ht="51.75" customHeight="1" x14ac:dyDescent="0.2">
      <c r="B14" s="63" t="s">
        <v>323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1"/>
    </row>
    <row r="15" spans="1:19" x14ac:dyDescent="0.2">
      <c r="B15" s="10"/>
      <c r="C15" s="10"/>
      <c r="D15" s="10"/>
      <c r="E15" s="10"/>
      <c r="F15" s="11"/>
      <c r="G15" s="10"/>
      <c r="H15" s="10" t="s">
        <v>70</v>
      </c>
      <c r="N15" s="10" t="s">
        <v>70</v>
      </c>
    </row>
    <row r="16" spans="1:19" ht="33.75" customHeight="1" x14ac:dyDescent="0.2">
      <c r="A16" s="6"/>
      <c r="B16" s="12" t="s">
        <v>2</v>
      </c>
      <c r="C16" s="13" t="s">
        <v>322</v>
      </c>
      <c r="D16" s="13" t="s">
        <v>3</v>
      </c>
      <c r="E16" s="13" t="s">
        <v>4</v>
      </c>
      <c r="F16" s="14" t="s">
        <v>5</v>
      </c>
      <c r="G16" s="12" t="s">
        <v>6</v>
      </c>
      <c r="H16" s="15" t="s">
        <v>262</v>
      </c>
      <c r="I16" s="15" t="s">
        <v>324</v>
      </c>
      <c r="J16" s="15" t="s">
        <v>263</v>
      </c>
      <c r="K16" s="15" t="s">
        <v>324</v>
      </c>
      <c r="L16" s="15" t="s">
        <v>320</v>
      </c>
      <c r="M16" s="15" t="s">
        <v>324</v>
      </c>
      <c r="N16" s="15" t="s">
        <v>262</v>
      </c>
      <c r="O16" s="15" t="s">
        <v>324</v>
      </c>
      <c r="P16" s="15" t="s">
        <v>263</v>
      </c>
      <c r="Q16" s="15" t="s">
        <v>324</v>
      </c>
      <c r="R16" s="15" t="s">
        <v>320</v>
      </c>
      <c r="S16" s="15" t="s">
        <v>324</v>
      </c>
    </row>
    <row r="17" spans="1:19" x14ac:dyDescent="0.2">
      <c r="A17" s="6"/>
      <c r="B17" s="12"/>
      <c r="C17" s="13"/>
      <c r="D17" s="13"/>
      <c r="E17" s="13"/>
      <c r="F17" s="14"/>
      <c r="G17" s="12"/>
      <c r="H17" s="15" t="s">
        <v>311</v>
      </c>
      <c r="I17" s="15"/>
      <c r="J17" s="15" t="s">
        <v>311</v>
      </c>
      <c r="K17" s="15"/>
      <c r="L17" s="15" t="s">
        <v>311</v>
      </c>
      <c r="M17" s="15"/>
      <c r="N17" s="15" t="s">
        <v>312</v>
      </c>
      <c r="O17" s="15"/>
      <c r="P17" s="15" t="s">
        <v>312</v>
      </c>
      <c r="Q17" s="15"/>
      <c r="R17" s="15" t="s">
        <v>312</v>
      </c>
      <c r="S17" s="15"/>
    </row>
    <row r="18" spans="1:19" x14ac:dyDescent="0.2">
      <c r="A18" s="6"/>
      <c r="B18" s="16" t="s">
        <v>7</v>
      </c>
      <c r="C18" s="17">
        <v>650</v>
      </c>
      <c r="D18" s="17">
        <v>1</v>
      </c>
      <c r="E18" s="14" t="s">
        <v>31</v>
      </c>
      <c r="F18" s="14" t="s">
        <v>8</v>
      </c>
      <c r="G18" s="18" t="s">
        <v>8</v>
      </c>
      <c r="H18" s="2">
        <f>H19+H26+H45+H51+H57+H64</f>
        <v>63556.400000000009</v>
      </c>
      <c r="I18" s="2"/>
      <c r="J18" s="2">
        <f>J19+J26+J45+J51+J57+J64</f>
        <v>0</v>
      </c>
      <c r="K18" s="2"/>
      <c r="L18" s="2">
        <f>L19+L26+L45+L57+L64</f>
        <v>63556.400000000009</v>
      </c>
      <c r="M18" s="2"/>
      <c r="N18" s="2">
        <f>N19+N26+N45+N51+N57+N64</f>
        <v>64604.5</v>
      </c>
      <c r="O18" s="2"/>
      <c r="P18" s="2">
        <f>P19+P26+P45+P51+P57+P64</f>
        <v>0</v>
      </c>
      <c r="Q18" s="2"/>
      <c r="R18" s="2">
        <f>R19+R26+R45+R57+R64</f>
        <v>64604.5</v>
      </c>
      <c r="S18" s="2"/>
    </row>
    <row r="19" spans="1:19" ht="24" x14ac:dyDescent="0.2">
      <c r="A19" s="6"/>
      <c r="B19" s="16" t="s">
        <v>9</v>
      </c>
      <c r="C19" s="17">
        <v>650</v>
      </c>
      <c r="D19" s="17">
        <v>1</v>
      </c>
      <c r="E19" s="17">
        <v>2</v>
      </c>
      <c r="F19" s="14" t="s">
        <v>8</v>
      </c>
      <c r="G19" s="18" t="s">
        <v>8</v>
      </c>
      <c r="H19" s="2">
        <f t="shared" ref="H19:R19" si="0">H20</f>
        <v>2380</v>
      </c>
      <c r="I19" s="2"/>
      <c r="J19" s="2">
        <f t="shared" si="0"/>
        <v>0</v>
      </c>
      <c r="K19" s="2"/>
      <c r="L19" s="2">
        <f t="shared" si="0"/>
        <v>2380</v>
      </c>
      <c r="M19" s="2"/>
      <c r="N19" s="2">
        <f t="shared" si="0"/>
        <v>2290</v>
      </c>
      <c r="O19" s="2"/>
      <c r="P19" s="2">
        <f t="shared" si="0"/>
        <v>0</v>
      </c>
      <c r="Q19" s="2"/>
      <c r="R19" s="2">
        <f t="shared" si="0"/>
        <v>2290</v>
      </c>
      <c r="S19" s="2"/>
    </row>
    <row r="20" spans="1:19" ht="24" x14ac:dyDescent="0.2">
      <c r="A20" s="6"/>
      <c r="B20" s="19" t="s">
        <v>119</v>
      </c>
      <c r="C20" s="17">
        <v>650</v>
      </c>
      <c r="D20" s="17">
        <v>1</v>
      </c>
      <c r="E20" s="17">
        <v>2</v>
      </c>
      <c r="F20" s="14" t="s">
        <v>129</v>
      </c>
      <c r="G20" s="18" t="s">
        <v>8</v>
      </c>
      <c r="H20" s="2">
        <f t="shared" ref="H20:R20" si="1">H21</f>
        <v>2380</v>
      </c>
      <c r="I20" s="2"/>
      <c r="J20" s="2">
        <f t="shared" si="1"/>
        <v>0</v>
      </c>
      <c r="K20" s="2"/>
      <c r="L20" s="2">
        <f t="shared" si="1"/>
        <v>2380</v>
      </c>
      <c r="M20" s="2"/>
      <c r="N20" s="2">
        <f t="shared" ref="N20" si="2">N21</f>
        <v>2290</v>
      </c>
      <c r="O20" s="2"/>
      <c r="P20" s="2">
        <f t="shared" si="1"/>
        <v>0</v>
      </c>
      <c r="Q20" s="2"/>
      <c r="R20" s="2">
        <f t="shared" si="1"/>
        <v>2290</v>
      </c>
      <c r="S20" s="2"/>
    </row>
    <row r="21" spans="1:19" ht="24" x14ac:dyDescent="0.2">
      <c r="A21" s="6"/>
      <c r="B21" s="19" t="s">
        <v>71</v>
      </c>
      <c r="C21" s="17">
        <v>650</v>
      </c>
      <c r="D21" s="17">
        <v>1</v>
      </c>
      <c r="E21" s="17">
        <v>2</v>
      </c>
      <c r="F21" s="14" t="s">
        <v>130</v>
      </c>
      <c r="G21" s="18" t="s">
        <v>8</v>
      </c>
      <c r="H21" s="2">
        <f t="shared" ref="H21:R22" si="3">H22</f>
        <v>2380</v>
      </c>
      <c r="I21" s="2"/>
      <c r="J21" s="2">
        <f t="shared" si="3"/>
        <v>0</v>
      </c>
      <c r="K21" s="2"/>
      <c r="L21" s="2">
        <f t="shared" si="3"/>
        <v>2380</v>
      </c>
      <c r="M21" s="2"/>
      <c r="N21" s="2">
        <f t="shared" si="3"/>
        <v>2290</v>
      </c>
      <c r="O21" s="2"/>
      <c r="P21" s="2">
        <f t="shared" si="3"/>
        <v>0</v>
      </c>
      <c r="Q21" s="2"/>
      <c r="R21" s="2">
        <f t="shared" si="3"/>
        <v>2290</v>
      </c>
      <c r="S21" s="2"/>
    </row>
    <row r="22" spans="1:19" ht="24" x14ac:dyDescent="0.2">
      <c r="A22" s="6"/>
      <c r="B22" s="20" t="s">
        <v>74</v>
      </c>
      <c r="C22" s="17">
        <v>650</v>
      </c>
      <c r="D22" s="17">
        <v>1</v>
      </c>
      <c r="E22" s="17">
        <v>2</v>
      </c>
      <c r="F22" s="14" t="s">
        <v>131</v>
      </c>
      <c r="G22" s="18"/>
      <c r="H22" s="2">
        <f t="shared" si="3"/>
        <v>2380</v>
      </c>
      <c r="I22" s="2"/>
      <c r="J22" s="2">
        <f t="shared" si="3"/>
        <v>0</v>
      </c>
      <c r="K22" s="2"/>
      <c r="L22" s="2">
        <f t="shared" si="3"/>
        <v>2380</v>
      </c>
      <c r="M22" s="2"/>
      <c r="N22" s="2">
        <f t="shared" si="3"/>
        <v>2290</v>
      </c>
      <c r="O22" s="2"/>
      <c r="P22" s="2">
        <f t="shared" si="3"/>
        <v>0</v>
      </c>
      <c r="Q22" s="2"/>
      <c r="R22" s="2">
        <f t="shared" si="3"/>
        <v>2290</v>
      </c>
      <c r="S22" s="2"/>
    </row>
    <row r="23" spans="1:19" x14ac:dyDescent="0.2">
      <c r="A23" s="6"/>
      <c r="B23" s="19" t="s">
        <v>117</v>
      </c>
      <c r="C23" s="17">
        <v>650</v>
      </c>
      <c r="D23" s="17">
        <v>1</v>
      </c>
      <c r="E23" s="17">
        <v>2</v>
      </c>
      <c r="F23" s="14" t="s">
        <v>132</v>
      </c>
      <c r="G23" s="18" t="s">
        <v>8</v>
      </c>
      <c r="H23" s="2">
        <f t="shared" ref="H23:R23" si="4">H25</f>
        <v>2380</v>
      </c>
      <c r="I23" s="2"/>
      <c r="J23" s="2">
        <f t="shared" si="4"/>
        <v>0</v>
      </c>
      <c r="K23" s="2"/>
      <c r="L23" s="2">
        <f t="shared" si="4"/>
        <v>2380</v>
      </c>
      <c r="M23" s="2"/>
      <c r="N23" s="2">
        <f t="shared" si="4"/>
        <v>2290</v>
      </c>
      <c r="O23" s="2"/>
      <c r="P23" s="2">
        <f t="shared" si="4"/>
        <v>0</v>
      </c>
      <c r="Q23" s="2"/>
      <c r="R23" s="2">
        <f t="shared" si="4"/>
        <v>2290</v>
      </c>
      <c r="S23" s="2"/>
    </row>
    <row r="24" spans="1:19" ht="48" x14ac:dyDescent="0.2">
      <c r="A24" s="6"/>
      <c r="B24" s="19" t="s">
        <v>10</v>
      </c>
      <c r="C24" s="17">
        <v>650</v>
      </c>
      <c r="D24" s="17">
        <v>1</v>
      </c>
      <c r="E24" s="17">
        <v>2</v>
      </c>
      <c r="F24" s="14" t="s">
        <v>132</v>
      </c>
      <c r="G24" s="18">
        <v>100</v>
      </c>
      <c r="H24" s="2">
        <f t="shared" ref="H24:R24" si="5">H25</f>
        <v>2380</v>
      </c>
      <c r="I24" s="2"/>
      <c r="J24" s="2">
        <f t="shared" si="5"/>
        <v>0</v>
      </c>
      <c r="K24" s="2"/>
      <c r="L24" s="2">
        <f t="shared" si="5"/>
        <v>2380</v>
      </c>
      <c r="M24" s="2"/>
      <c r="N24" s="2">
        <f t="shared" si="5"/>
        <v>2290</v>
      </c>
      <c r="O24" s="2"/>
      <c r="P24" s="2">
        <f t="shared" si="5"/>
        <v>0</v>
      </c>
      <c r="Q24" s="2"/>
      <c r="R24" s="2">
        <f t="shared" si="5"/>
        <v>2290</v>
      </c>
      <c r="S24" s="2"/>
    </row>
    <row r="25" spans="1:19" ht="24" x14ac:dyDescent="0.2">
      <c r="A25" s="6"/>
      <c r="B25" s="21" t="s">
        <v>12</v>
      </c>
      <c r="C25" s="17">
        <v>650</v>
      </c>
      <c r="D25" s="17">
        <v>1</v>
      </c>
      <c r="E25" s="17">
        <v>2</v>
      </c>
      <c r="F25" s="14" t="s">
        <v>132</v>
      </c>
      <c r="G25" s="18" t="s">
        <v>13</v>
      </c>
      <c r="H25" s="2">
        <v>2380</v>
      </c>
      <c r="I25" s="2"/>
      <c r="J25" s="2"/>
      <c r="K25" s="2"/>
      <c r="L25" s="2">
        <f>H25+J25</f>
        <v>2380</v>
      </c>
      <c r="M25" s="2"/>
      <c r="N25" s="2">
        <v>2290</v>
      </c>
      <c r="O25" s="2"/>
      <c r="P25" s="2"/>
      <c r="Q25" s="2"/>
      <c r="R25" s="2">
        <f>N25+P25</f>
        <v>2290</v>
      </c>
      <c r="S25" s="2"/>
    </row>
    <row r="26" spans="1:19" ht="36" x14ac:dyDescent="0.2">
      <c r="A26" s="6"/>
      <c r="B26" s="16" t="s">
        <v>14</v>
      </c>
      <c r="C26" s="17">
        <v>650</v>
      </c>
      <c r="D26" s="17">
        <v>1</v>
      </c>
      <c r="E26" s="17">
        <v>4</v>
      </c>
      <c r="F26" s="14" t="s">
        <v>8</v>
      </c>
      <c r="G26" s="18" t="s">
        <v>8</v>
      </c>
      <c r="H26" s="2">
        <f t="shared" ref="H26:R28" si="6">H27</f>
        <v>31558.799999999999</v>
      </c>
      <c r="I26" s="2"/>
      <c r="J26" s="2">
        <f t="shared" si="6"/>
        <v>0</v>
      </c>
      <c r="K26" s="2"/>
      <c r="L26" s="2">
        <f t="shared" si="6"/>
        <v>31558.799999999999</v>
      </c>
      <c r="M26" s="2"/>
      <c r="N26" s="2">
        <f t="shared" si="6"/>
        <v>29758.799999999999</v>
      </c>
      <c r="O26" s="2"/>
      <c r="P26" s="2">
        <f t="shared" si="6"/>
        <v>0</v>
      </c>
      <c r="Q26" s="2"/>
      <c r="R26" s="2">
        <f t="shared" si="6"/>
        <v>29758.799999999999</v>
      </c>
      <c r="S26" s="2"/>
    </row>
    <row r="27" spans="1:19" ht="24" x14ac:dyDescent="0.2">
      <c r="A27" s="6"/>
      <c r="B27" s="19" t="s">
        <v>119</v>
      </c>
      <c r="C27" s="17">
        <v>650</v>
      </c>
      <c r="D27" s="17">
        <v>1</v>
      </c>
      <c r="E27" s="17">
        <v>4</v>
      </c>
      <c r="F27" s="14" t="s">
        <v>129</v>
      </c>
      <c r="G27" s="18" t="s">
        <v>8</v>
      </c>
      <c r="H27" s="2">
        <f t="shared" si="6"/>
        <v>31558.799999999999</v>
      </c>
      <c r="I27" s="2"/>
      <c r="J27" s="2">
        <f t="shared" si="6"/>
        <v>0</v>
      </c>
      <c r="K27" s="2"/>
      <c r="L27" s="2">
        <f t="shared" si="6"/>
        <v>31558.799999999999</v>
      </c>
      <c r="M27" s="2"/>
      <c r="N27" s="2">
        <f t="shared" si="6"/>
        <v>29758.799999999999</v>
      </c>
      <c r="O27" s="2"/>
      <c r="P27" s="2">
        <f t="shared" si="6"/>
        <v>0</v>
      </c>
      <c r="Q27" s="2"/>
      <c r="R27" s="2">
        <f t="shared" si="6"/>
        <v>29758.799999999999</v>
      </c>
      <c r="S27" s="2"/>
    </row>
    <row r="28" spans="1:19" ht="24" x14ac:dyDescent="0.2">
      <c r="A28" s="6"/>
      <c r="B28" s="19" t="s">
        <v>71</v>
      </c>
      <c r="C28" s="17">
        <v>650</v>
      </c>
      <c r="D28" s="17">
        <v>1</v>
      </c>
      <c r="E28" s="17">
        <v>4</v>
      </c>
      <c r="F28" s="14" t="s">
        <v>133</v>
      </c>
      <c r="G28" s="18" t="s">
        <v>8</v>
      </c>
      <c r="H28" s="2">
        <f t="shared" si="6"/>
        <v>31558.799999999999</v>
      </c>
      <c r="I28" s="2"/>
      <c r="J28" s="2">
        <f t="shared" si="6"/>
        <v>0</v>
      </c>
      <c r="K28" s="2"/>
      <c r="L28" s="2">
        <f t="shared" si="6"/>
        <v>31558.799999999999</v>
      </c>
      <c r="M28" s="2"/>
      <c r="N28" s="2">
        <f t="shared" si="6"/>
        <v>29758.799999999999</v>
      </c>
      <c r="O28" s="2"/>
      <c r="P28" s="2">
        <f t="shared" si="6"/>
        <v>0</v>
      </c>
      <c r="Q28" s="2"/>
      <c r="R28" s="2">
        <f t="shared" si="6"/>
        <v>29758.799999999999</v>
      </c>
      <c r="S28" s="2"/>
    </row>
    <row r="29" spans="1:19" ht="24" x14ac:dyDescent="0.2">
      <c r="A29" s="6"/>
      <c r="B29" s="20" t="s">
        <v>74</v>
      </c>
      <c r="C29" s="17">
        <v>650</v>
      </c>
      <c r="D29" s="17">
        <v>1</v>
      </c>
      <c r="E29" s="17">
        <v>4</v>
      </c>
      <c r="F29" s="14" t="s">
        <v>134</v>
      </c>
      <c r="G29" s="18"/>
      <c r="H29" s="2">
        <f t="shared" ref="H29:R29" si="7">H30+H37</f>
        <v>31558.799999999999</v>
      </c>
      <c r="I29" s="2"/>
      <c r="J29" s="2">
        <f t="shared" si="7"/>
        <v>0</v>
      </c>
      <c r="K29" s="2"/>
      <c r="L29" s="2">
        <f t="shared" si="7"/>
        <v>31558.799999999999</v>
      </c>
      <c r="M29" s="2"/>
      <c r="N29" s="2">
        <f t="shared" si="7"/>
        <v>29758.799999999999</v>
      </c>
      <c r="O29" s="2"/>
      <c r="P29" s="2">
        <f t="shared" si="7"/>
        <v>0</v>
      </c>
      <c r="Q29" s="2"/>
      <c r="R29" s="2">
        <f t="shared" si="7"/>
        <v>29758.799999999999</v>
      </c>
      <c r="S29" s="2"/>
    </row>
    <row r="30" spans="1:19" x14ac:dyDescent="0.2">
      <c r="A30" s="6"/>
      <c r="B30" s="20" t="s">
        <v>15</v>
      </c>
      <c r="C30" s="17">
        <v>650</v>
      </c>
      <c r="D30" s="17">
        <v>1</v>
      </c>
      <c r="E30" s="17">
        <v>4</v>
      </c>
      <c r="F30" s="14" t="s">
        <v>135</v>
      </c>
      <c r="G30" s="18" t="s">
        <v>8</v>
      </c>
      <c r="H30" s="2">
        <f t="shared" ref="H30:R30" si="8">H31+H33+H35</f>
        <v>31558.799999999999</v>
      </c>
      <c r="I30" s="2"/>
      <c r="J30" s="2">
        <f t="shared" si="8"/>
        <v>0</v>
      </c>
      <c r="K30" s="2"/>
      <c r="L30" s="2">
        <f t="shared" si="8"/>
        <v>31558.799999999999</v>
      </c>
      <c r="M30" s="2"/>
      <c r="N30" s="2">
        <f t="shared" si="8"/>
        <v>29758.799999999999</v>
      </c>
      <c r="O30" s="2"/>
      <c r="P30" s="2">
        <f t="shared" si="8"/>
        <v>0</v>
      </c>
      <c r="Q30" s="2"/>
      <c r="R30" s="2">
        <f t="shared" si="8"/>
        <v>29758.799999999999</v>
      </c>
      <c r="S30" s="2"/>
    </row>
    <row r="31" spans="1:19" ht="48" x14ac:dyDescent="0.2">
      <c r="A31" s="6"/>
      <c r="B31" s="21" t="s">
        <v>10</v>
      </c>
      <c r="C31" s="17">
        <v>650</v>
      </c>
      <c r="D31" s="17">
        <v>1</v>
      </c>
      <c r="E31" s="17">
        <v>4</v>
      </c>
      <c r="F31" s="14" t="s">
        <v>135</v>
      </c>
      <c r="G31" s="18" t="s">
        <v>11</v>
      </c>
      <c r="H31" s="2">
        <f t="shared" ref="H31:R31" si="9">H32</f>
        <v>31490</v>
      </c>
      <c r="I31" s="2"/>
      <c r="J31" s="2">
        <f t="shared" si="9"/>
        <v>0</v>
      </c>
      <c r="K31" s="2"/>
      <c r="L31" s="2">
        <f t="shared" si="9"/>
        <v>31490</v>
      </c>
      <c r="M31" s="2"/>
      <c r="N31" s="2">
        <f t="shared" si="9"/>
        <v>29690</v>
      </c>
      <c r="O31" s="2"/>
      <c r="P31" s="2">
        <f t="shared" si="9"/>
        <v>0</v>
      </c>
      <c r="Q31" s="2"/>
      <c r="R31" s="2">
        <f t="shared" si="9"/>
        <v>29690</v>
      </c>
      <c r="S31" s="2"/>
    </row>
    <row r="32" spans="1:19" ht="24" x14ac:dyDescent="0.2">
      <c r="A32" s="6"/>
      <c r="B32" s="21" t="s">
        <v>12</v>
      </c>
      <c r="C32" s="17">
        <v>650</v>
      </c>
      <c r="D32" s="17">
        <v>1</v>
      </c>
      <c r="E32" s="17">
        <v>4</v>
      </c>
      <c r="F32" s="14" t="s">
        <v>135</v>
      </c>
      <c r="G32" s="18" t="s">
        <v>13</v>
      </c>
      <c r="H32" s="2">
        <v>31490</v>
      </c>
      <c r="I32" s="2"/>
      <c r="J32" s="2"/>
      <c r="K32" s="2"/>
      <c r="L32" s="2">
        <f>H32+J32</f>
        <v>31490</v>
      </c>
      <c r="M32" s="2"/>
      <c r="N32" s="2">
        <v>29690</v>
      </c>
      <c r="O32" s="2"/>
      <c r="P32" s="2"/>
      <c r="Q32" s="2"/>
      <c r="R32" s="2">
        <f>N32+P32</f>
        <v>29690</v>
      </c>
      <c r="S32" s="2"/>
    </row>
    <row r="33" spans="1:19" ht="24" x14ac:dyDescent="0.2">
      <c r="A33" s="6"/>
      <c r="B33" s="21" t="s">
        <v>105</v>
      </c>
      <c r="C33" s="17">
        <v>650</v>
      </c>
      <c r="D33" s="17">
        <v>1</v>
      </c>
      <c r="E33" s="17">
        <v>4</v>
      </c>
      <c r="F33" s="14" t="s">
        <v>135</v>
      </c>
      <c r="G33" s="18" t="s">
        <v>16</v>
      </c>
      <c r="H33" s="2">
        <f t="shared" ref="H33:R33" si="10">H34</f>
        <v>0</v>
      </c>
      <c r="I33" s="2"/>
      <c r="J33" s="2">
        <f t="shared" si="10"/>
        <v>0</v>
      </c>
      <c r="K33" s="2"/>
      <c r="L33" s="2">
        <f t="shared" si="10"/>
        <v>0</v>
      </c>
      <c r="M33" s="2"/>
      <c r="N33" s="2">
        <f t="shared" si="10"/>
        <v>0</v>
      </c>
      <c r="O33" s="2"/>
      <c r="P33" s="2">
        <f t="shared" si="10"/>
        <v>0</v>
      </c>
      <c r="Q33" s="2"/>
      <c r="R33" s="2">
        <f t="shared" si="10"/>
        <v>0</v>
      </c>
      <c r="S33" s="2"/>
    </row>
    <row r="34" spans="1:19" ht="24" x14ac:dyDescent="0.2">
      <c r="A34" s="6"/>
      <c r="B34" s="21" t="s">
        <v>17</v>
      </c>
      <c r="C34" s="17">
        <v>650</v>
      </c>
      <c r="D34" s="17">
        <v>1</v>
      </c>
      <c r="E34" s="17">
        <v>4</v>
      </c>
      <c r="F34" s="14" t="s">
        <v>135</v>
      </c>
      <c r="G34" s="18" t="s">
        <v>18</v>
      </c>
      <c r="H34" s="2">
        <v>0</v>
      </c>
      <c r="I34" s="2"/>
      <c r="J34" s="2"/>
      <c r="K34" s="2"/>
      <c r="L34" s="2">
        <f>H34+J34</f>
        <v>0</v>
      </c>
      <c r="M34" s="2"/>
      <c r="N34" s="2">
        <v>0</v>
      </c>
      <c r="O34" s="2"/>
      <c r="P34" s="2"/>
      <c r="Q34" s="2"/>
      <c r="R34" s="2">
        <f>N34+P34</f>
        <v>0</v>
      </c>
      <c r="S34" s="2"/>
    </row>
    <row r="35" spans="1:19" x14ac:dyDescent="0.2">
      <c r="A35" s="6"/>
      <c r="B35" s="21" t="s">
        <v>19</v>
      </c>
      <c r="C35" s="17">
        <v>650</v>
      </c>
      <c r="D35" s="17">
        <v>1</v>
      </c>
      <c r="E35" s="17">
        <v>4</v>
      </c>
      <c r="F35" s="14" t="s">
        <v>135</v>
      </c>
      <c r="G35" s="18">
        <v>800</v>
      </c>
      <c r="H35" s="2">
        <f t="shared" ref="H35:R35" si="11">H36</f>
        <v>68.8</v>
      </c>
      <c r="I35" s="2"/>
      <c r="J35" s="2">
        <f t="shared" si="11"/>
        <v>0</v>
      </c>
      <c r="K35" s="2"/>
      <c r="L35" s="2">
        <f t="shared" si="11"/>
        <v>68.8</v>
      </c>
      <c r="M35" s="2"/>
      <c r="N35" s="2">
        <f t="shared" si="11"/>
        <v>68.8</v>
      </c>
      <c r="O35" s="2"/>
      <c r="P35" s="2">
        <f t="shared" si="11"/>
        <v>0</v>
      </c>
      <c r="Q35" s="2"/>
      <c r="R35" s="2">
        <f t="shared" si="11"/>
        <v>68.8</v>
      </c>
      <c r="S35" s="2"/>
    </row>
    <row r="36" spans="1:19" x14ac:dyDescent="0.2">
      <c r="A36" s="6"/>
      <c r="B36" s="21" t="s">
        <v>20</v>
      </c>
      <c r="C36" s="17">
        <v>650</v>
      </c>
      <c r="D36" s="17">
        <v>1</v>
      </c>
      <c r="E36" s="17">
        <v>4</v>
      </c>
      <c r="F36" s="14" t="s">
        <v>135</v>
      </c>
      <c r="G36" s="18">
        <v>850</v>
      </c>
      <c r="H36" s="2">
        <v>68.8</v>
      </c>
      <c r="I36" s="2"/>
      <c r="J36" s="2"/>
      <c r="K36" s="2"/>
      <c r="L36" s="2">
        <f>H36+J36</f>
        <v>68.8</v>
      </c>
      <c r="M36" s="2"/>
      <c r="N36" s="2">
        <v>68.8</v>
      </c>
      <c r="O36" s="2"/>
      <c r="P36" s="2"/>
      <c r="Q36" s="2"/>
      <c r="R36" s="2">
        <f>N36+P36</f>
        <v>68.8</v>
      </c>
      <c r="S36" s="2"/>
    </row>
    <row r="37" spans="1:19" x14ac:dyDescent="0.2">
      <c r="A37" s="6"/>
      <c r="B37" s="20" t="s">
        <v>136</v>
      </c>
      <c r="C37" s="17">
        <v>650</v>
      </c>
      <c r="D37" s="17">
        <v>1</v>
      </c>
      <c r="E37" s="17">
        <v>4</v>
      </c>
      <c r="F37" s="14" t="s">
        <v>224</v>
      </c>
      <c r="G37" s="18"/>
      <c r="H37" s="2">
        <f t="shared" ref="H37:R37" si="12">H38+H40+H42</f>
        <v>0</v>
      </c>
      <c r="I37" s="2"/>
      <c r="J37" s="2">
        <f t="shared" si="12"/>
        <v>0</v>
      </c>
      <c r="K37" s="2"/>
      <c r="L37" s="2">
        <f t="shared" si="12"/>
        <v>0</v>
      </c>
      <c r="M37" s="2"/>
      <c r="N37" s="2">
        <f t="shared" si="12"/>
        <v>0</v>
      </c>
      <c r="O37" s="2"/>
      <c r="P37" s="2">
        <f t="shared" si="12"/>
        <v>0</v>
      </c>
      <c r="Q37" s="2"/>
      <c r="R37" s="2">
        <f t="shared" si="12"/>
        <v>0</v>
      </c>
      <c r="S37" s="2"/>
    </row>
    <row r="38" spans="1:19" ht="48" x14ac:dyDescent="0.2">
      <c r="A38" s="6"/>
      <c r="B38" s="22" t="s">
        <v>10</v>
      </c>
      <c r="C38" s="17">
        <v>650</v>
      </c>
      <c r="D38" s="23">
        <v>1</v>
      </c>
      <c r="E38" s="23">
        <v>4</v>
      </c>
      <c r="F38" s="24" t="s">
        <v>137</v>
      </c>
      <c r="G38" s="25" t="s">
        <v>11</v>
      </c>
      <c r="H38" s="26">
        <f t="shared" ref="H38:R38" si="13">H39</f>
        <v>0</v>
      </c>
      <c r="I38" s="26"/>
      <c r="J38" s="26">
        <f t="shared" si="13"/>
        <v>0</v>
      </c>
      <c r="K38" s="26"/>
      <c r="L38" s="26">
        <f t="shared" si="13"/>
        <v>0</v>
      </c>
      <c r="M38" s="26"/>
      <c r="N38" s="26">
        <f t="shared" si="13"/>
        <v>0</v>
      </c>
      <c r="O38" s="26"/>
      <c r="P38" s="26">
        <f t="shared" si="13"/>
        <v>0</v>
      </c>
      <c r="Q38" s="26"/>
      <c r="R38" s="26">
        <f t="shared" si="13"/>
        <v>0</v>
      </c>
      <c r="S38" s="26"/>
    </row>
    <row r="39" spans="1:19" ht="24" x14ac:dyDescent="0.2">
      <c r="A39" s="6"/>
      <c r="B39" s="16" t="s">
        <v>12</v>
      </c>
      <c r="C39" s="17">
        <v>650</v>
      </c>
      <c r="D39" s="17">
        <v>1</v>
      </c>
      <c r="E39" s="17">
        <v>4</v>
      </c>
      <c r="F39" s="14" t="s">
        <v>137</v>
      </c>
      <c r="G39" s="18">
        <v>120</v>
      </c>
      <c r="H39" s="2">
        <v>0</v>
      </c>
      <c r="I39" s="2"/>
      <c r="J39" s="2"/>
      <c r="K39" s="2"/>
      <c r="L39" s="2">
        <f>H39+J39</f>
        <v>0</v>
      </c>
      <c r="M39" s="2"/>
      <c r="N39" s="2">
        <v>0</v>
      </c>
      <c r="O39" s="2"/>
      <c r="P39" s="2"/>
      <c r="Q39" s="2"/>
      <c r="R39" s="2">
        <f>N39+P39</f>
        <v>0</v>
      </c>
      <c r="S39" s="2"/>
    </row>
    <row r="40" spans="1:19" ht="24" x14ac:dyDescent="0.2">
      <c r="A40" s="6"/>
      <c r="B40" s="21" t="s">
        <v>105</v>
      </c>
      <c r="C40" s="17">
        <v>650</v>
      </c>
      <c r="D40" s="17">
        <v>1</v>
      </c>
      <c r="E40" s="17">
        <v>4</v>
      </c>
      <c r="F40" s="14" t="s">
        <v>137</v>
      </c>
      <c r="G40" s="18">
        <v>200</v>
      </c>
      <c r="H40" s="2">
        <f t="shared" ref="H40:R40" si="14">H41</f>
        <v>0</v>
      </c>
      <c r="I40" s="2"/>
      <c r="J40" s="2">
        <f t="shared" si="14"/>
        <v>0</v>
      </c>
      <c r="K40" s="2"/>
      <c r="L40" s="2">
        <f t="shared" si="14"/>
        <v>0</v>
      </c>
      <c r="M40" s="2"/>
      <c r="N40" s="2">
        <f t="shared" si="14"/>
        <v>0</v>
      </c>
      <c r="O40" s="2"/>
      <c r="P40" s="2">
        <f t="shared" si="14"/>
        <v>0</v>
      </c>
      <c r="Q40" s="2"/>
      <c r="R40" s="2">
        <f t="shared" si="14"/>
        <v>0</v>
      </c>
      <c r="S40" s="2"/>
    </row>
    <row r="41" spans="1:19" ht="24" x14ac:dyDescent="0.2">
      <c r="A41" s="6"/>
      <c r="B41" s="27" t="s">
        <v>17</v>
      </c>
      <c r="C41" s="17">
        <v>650</v>
      </c>
      <c r="D41" s="28">
        <v>1</v>
      </c>
      <c r="E41" s="28">
        <v>4</v>
      </c>
      <c r="F41" s="29" t="s">
        <v>137</v>
      </c>
      <c r="G41" s="30">
        <v>240</v>
      </c>
      <c r="H41" s="31"/>
      <c r="I41" s="31"/>
      <c r="J41" s="31"/>
      <c r="K41" s="31"/>
      <c r="L41" s="2">
        <f>H41+J41</f>
        <v>0</v>
      </c>
      <c r="M41" s="31"/>
      <c r="N41" s="31">
        <v>0</v>
      </c>
      <c r="O41" s="31"/>
      <c r="P41" s="31"/>
      <c r="Q41" s="31"/>
      <c r="R41" s="2">
        <f>N41+P41</f>
        <v>0</v>
      </c>
      <c r="S41" s="31"/>
    </row>
    <row r="42" spans="1:19" x14ac:dyDescent="0.2">
      <c r="A42" s="6"/>
      <c r="B42" s="21" t="s">
        <v>19</v>
      </c>
      <c r="C42" s="17">
        <v>650</v>
      </c>
      <c r="D42" s="17">
        <v>1</v>
      </c>
      <c r="E42" s="17">
        <v>4</v>
      </c>
      <c r="F42" s="14" t="s">
        <v>224</v>
      </c>
      <c r="G42" s="18">
        <v>800</v>
      </c>
      <c r="H42" s="2">
        <f t="shared" ref="H42:R42" si="15">SUM(H43:H44)</f>
        <v>0</v>
      </c>
      <c r="I42" s="2"/>
      <c r="J42" s="2">
        <f t="shared" si="15"/>
        <v>0</v>
      </c>
      <c r="K42" s="2"/>
      <c r="L42" s="2">
        <f t="shared" si="15"/>
        <v>0</v>
      </c>
      <c r="M42" s="2"/>
      <c r="N42" s="2">
        <f t="shared" si="15"/>
        <v>0</v>
      </c>
      <c r="O42" s="2"/>
      <c r="P42" s="2">
        <f t="shared" si="15"/>
        <v>0</v>
      </c>
      <c r="Q42" s="2"/>
      <c r="R42" s="2">
        <f t="shared" si="15"/>
        <v>0</v>
      </c>
      <c r="S42" s="2"/>
    </row>
    <row r="43" spans="1:19" x14ac:dyDescent="0.2">
      <c r="A43" s="6"/>
      <c r="B43" s="21" t="s">
        <v>110</v>
      </c>
      <c r="C43" s="17">
        <v>650</v>
      </c>
      <c r="D43" s="17">
        <v>1</v>
      </c>
      <c r="E43" s="17">
        <v>4</v>
      </c>
      <c r="F43" s="14" t="s">
        <v>224</v>
      </c>
      <c r="G43" s="18">
        <v>830</v>
      </c>
      <c r="H43" s="2">
        <v>0</v>
      </c>
      <c r="I43" s="2"/>
      <c r="J43" s="2"/>
      <c r="K43" s="2"/>
      <c r="L43" s="2">
        <f>H43+J43</f>
        <v>0</v>
      </c>
      <c r="M43" s="2"/>
      <c r="N43" s="2">
        <v>0</v>
      </c>
      <c r="O43" s="2"/>
      <c r="P43" s="2"/>
      <c r="Q43" s="2"/>
      <c r="R43" s="2">
        <f t="shared" ref="R43:R44" si="16">N43+P43</f>
        <v>0</v>
      </c>
      <c r="S43" s="2"/>
    </row>
    <row r="44" spans="1:19" x14ac:dyDescent="0.2">
      <c r="A44" s="6"/>
      <c r="B44" s="21" t="s">
        <v>20</v>
      </c>
      <c r="C44" s="17">
        <v>650</v>
      </c>
      <c r="D44" s="17">
        <v>1</v>
      </c>
      <c r="E44" s="17">
        <v>4</v>
      </c>
      <c r="F44" s="14" t="s">
        <v>224</v>
      </c>
      <c r="G44" s="18">
        <v>850</v>
      </c>
      <c r="H44" s="2">
        <v>0</v>
      </c>
      <c r="I44" s="2"/>
      <c r="J44" s="2"/>
      <c r="K44" s="2"/>
      <c r="L44" s="2">
        <f>H44+J44</f>
        <v>0</v>
      </c>
      <c r="M44" s="2"/>
      <c r="N44" s="2">
        <v>0</v>
      </c>
      <c r="O44" s="2"/>
      <c r="P44" s="2"/>
      <c r="Q44" s="2"/>
      <c r="R44" s="2">
        <f t="shared" si="16"/>
        <v>0</v>
      </c>
      <c r="S44" s="2"/>
    </row>
    <row r="45" spans="1:19" ht="25.5" customHeight="1" x14ac:dyDescent="0.2">
      <c r="A45" s="6"/>
      <c r="B45" s="20" t="s">
        <v>258</v>
      </c>
      <c r="C45" s="17">
        <v>650</v>
      </c>
      <c r="D45" s="17">
        <v>1</v>
      </c>
      <c r="E45" s="17">
        <v>6</v>
      </c>
      <c r="F45" s="14"/>
      <c r="G45" s="18"/>
      <c r="H45" s="2">
        <f t="shared" ref="H45:R49" si="17">H46</f>
        <v>0</v>
      </c>
      <c r="I45" s="2"/>
      <c r="J45" s="2">
        <f t="shared" si="17"/>
        <v>0</v>
      </c>
      <c r="K45" s="2"/>
      <c r="L45" s="2">
        <f t="shared" si="17"/>
        <v>0</v>
      </c>
      <c r="M45" s="2"/>
      <c r="N45" s="2">
        <f t="shared" ref="N45:N49" si="18">N46</f>
        <v>0</v>
      </c>
      <c r="O45" s="2"/>
      <c r="P45" s="2">
        <f t="shared" si="17"/>
        <v>0</v>
      </c>
      <c r="Q45" s="2"/>
      <c r="R45" s="2">
        <f t="shared" si="17"/>
        <v>0</v>
      </c>
      <c r="S45" s="2"/>
    </row>
    <row r="46" spans="1:19" x14ac:dyDescent="0.2">
      <c r="A46" s="6"/>
      <c r="B46" s="20" t="s">
        <v>29</v>
      </c>
      <c r="C46" s="17">
        <v>650</v>
      </c>
      <c r="D46" s="17">
        <v>1</v>
      </c>
      <c r="E46" s="17">
        <v>6</v>
      </c>
      <c r="F46" s="14" t="s">
        <v>82</v>
      </c>
      <c r="G46" s="18"/>
      <c r="H46" s="2">
        <f t="shared" ref="H46:R46" si="19">H47</f>
        <v>0</v>
      </c>
      <c r="I46" s="2"/>
      <c r="J46" s="2">
        <f t="shared" si="19"/>
        <v>0</v>
      </c>
      <c r="K46" s="2"/>
      <c r="L46" s="2">
        <f t="shared" si="19"/>
        <v>0</v>
      </c>
      <c r="M46" s="2"/>
      <c r="N46" s="2">
        <f t="shared" si="19"/>
        <v>0</v>
      </c>
      <c r="O46" s="2"/>
      <c r="P46" s="2">
        <f t="shared" si="19"/>
        <v>0</v>
      </c>
      <c r="Q46" s="2"/>
      <c r="R46" s="2">
        <f t="shared" si="19"/>
        <v>0</v>
      </c>
      <c r="S46" s="2"/>
    </row>
    <row r="47" spans="1:19" ht="24" x14ac:dyDescent="0.2">
      <c r="A47" s="6"/>
      <c r="B47" s="20" t="s">
        <v>139</v>
      </c>
      <c r="C47" s="17">
        <v>650</v>
      </c>
      <c r="D47" s="17">
        <v>1</v>
      </c>
      <c r="E47" s="17">
        <v>6</v>
      </c>
      <c r="F47" s="14" t="s">
        <v>140</v>
      </c>
      <c r="G47" s="18"/>
      <c r="H47" s="2">
        <f t="shared" si="17"/>
        <v>0</v>
      </c>
      <c r="I47" s="2"/>
      <c r="J47" s="2">
        <f t="shared" si="17"/>
        <v>0</v>
      </c>
      <c r="K47" s="2"/>
      <c r="L47" s="2">
        <f t="shared" si="17"/>
        <v>0</v>
      </c>
      <c r="M47" s="2"/>
      <c r="N47" s="2">
        <f t="shared" si="18"/>
        <v>0</v>
      </c>
      <c r="O47" s="2"/>
      <c r="P47" s="2">
        <f t="shared" si="17"/>
        <v>0</v>
      </c>
      <c r="Q47" s="2"/>
      <c r="R47" s="2">
        <f t="shared" si="17"/>
        <v>0</v>
      </c>
      <c r="S47" s="2"/>
    </row>
    <row r="48" spans="1:19" ht="49.5" customHeight="1" x14ac:dyDescent="0.2">
      <c r="A48" s="6"/>
      <c r="B48" s="20" t="s">
        <v>79</v>
      </c>
      <c r="C48" s="17">
        <v>650</v>
      </c>
      <c r="D48" s="17">
        <v>1</v>
      </c>
      <c r="E48" s="17">
        <v>6</v>
      </c>
      <c r="F48" s="14" t="s">
        <v>138</v>
      </c>
      <c r="G48" s="18"/>
      <c r="H48" s="2">
        <f t="shared" si="17"/>
        <v>0</v>
      </c>
      <c r="I48" s="2"/>
      <c r="J48" s="2">
        <f t="shared" si="17"/>
        <v>0</v>
      </c>
      <c r="K48" s="2"/>
      <c r="L48" s="2">
        <f t="shared" si="17"/>
        <v>0</v>
      </c>
      <c r="M48" s="2"/>
      <c r="N48" s="2">
        <f t="shared" si="18"/>
        <v>0</v>
      </c>
      <c r="O48" s="2"/>
      <c r="P48" s="2">
        <f t="shared" si="17"/>
        <v>0</v>
      </c>
      <c r="Q48" s="2"/>
      <c r="R48" s="2">
        <f t="shared" si="17"/>
        <v>0</v>
      </c>
      <c r="S48" s="2"/>
    </row>
    <row r="49" spans="1:19" x14ac:dyDescent="0.2">
      <c r="A49" s="6"/>
      <c r="B49" s="20" t="s">
        <v>66</v>
      </c>
      <c r="C49" s="17">
        <v>650</v>
      </c>
      <c r="D49" s="17">
        <v>1</v>
      </c>
      <c r="E49" s="17">
        <v>6</v>
      </c>
      <c r="F49" s="14" t="s">
        <v>138</v>
      </c>
      <c r="G49" s="18">
        <v>500</v>
      </c>
      <c r="H49" s="2">
        <f t="shared" si="17"/>
        <v>0</v>
      </c>
      <c r="I49" s="2"/>
      <c r="J49" s="2">
        <f t="shared" si="17"/>
        <v>0</v>
      </c>
      <c r="K49" s="2"/>
      <c r="L49" s="2">
        <f t="shared" si="17"/>
        <v>0</v>
      </c>
      <c r="M49" s="2"/>
      <c r="N49" s="2">
        <f t="shared" si="18"/>
        <v>0</v>
      </c>
      <c r="O49" s="2"/>
      <c r="P49" s="2">
        <f t="shared" si="17"/>
        <v>0</v>
      </c>
      <c r="Q49" s="2"/>
      <c r="R49" s="2">
        <f t="shared" si="17"/>
        <v>0</v>
      </c>
      <c r="S49" s="2"/>
    </row>
    <row r="50" spans="1:19" x14ac:dyDescent="0.2">
      <c r="A50" s="6"/>
      <c r="B50" s="21" t="s">
        <v>67</v>
      </c>
      <c r="C50" s="17">
        <v>650</v>
      </c>
      <c r="D50" s="17">
        <v>1</v>
      </c>
      <c r="E50" s="17">
        <v>6</v>
      </c>
      <c r="F50" s="14" t="s">
        <v>138</v>
      </c>
      <c r="G50" s="18">
        <v>540</v>
      </c>
      <c r="H50" s="2">
        <v>0</v>
      </c>
      <c r="I50" s="2"/>
      <c r="J50" s="2"/>
      <c r="K50" s="2"/>
      <c r="L50" s="2">
        <f>H50+J50</f>
        <v>0</v>
      </c>
      <c r="M50" s="2"/>
      <c r="N50" s="2">
        <v>0</v>
      </c>
      <c r="O50" s="2"/>
      <c r="P50" s="2"/>
      <c r="Q50" s="2"/>
      <c r="R50" s="2">
        <f>N50+P50</f>
        <v>0</v>
      </c>
      <c r="S50" s="2"/>
    </row>
    <row r="51" spans="1:19" x14ac:dyDescent="0.2">
      <c r="A51" s="6"/>
      <c r="B51" s="16" t="s">
        <v>264</v>
      </c>
      <c r="C51" s="17">
        <v>650</v>
      </c>
      <c r="D51" s="17">
        <v>1</v>
      </c>
      <c r="E51" s="17">
        <v>7</v>
      </c>
      <c r="F51" s="14"/>
      <c r="G51" s="18" t="s">
        <v>8</v>
      </c>
      <c r="H51" s="2">
        <f t="shared" ref="H51:R55" si="20">H52</f>
        <v>0</v>
      </c>
      <c r="I51" s="2"/>
      <c r="J51" s="2">
        <f t="shared" si="20"/>
        <v>0</v>
      </c>
      <c r="K51" s="2"/>
      <c r="L51" s="2">
        <f t="shared" si="20"/>
        <v>0</v>
      </c>
      <c r="M51" s="2"/>
      <c r="N51" s="2">
        <f t="shared" ref="N51:N55" si="21">N52</f>
        <v>0</v>
      </c>
      <c r="O51" s="2"/>
      <c r="P51" s="2">
        <f t="shared" si="20"/>
        <v>0</v>
      </c>
      <c r="Q51" s="2"/>
      <c r="R51" s="2">
        <f t="shared" si="20"/>
        <v>0</v>
      </c>
      <c r="S51" s="2"/>
    </row>
    <row r="52" spans="1:19" x14ac:dyDescent="0.2">
      <c r="A52" s="6"/>
      <c r="B52" s="19" t="s">
        <v>29</v>
      </c>
      <c r="C52" s="17">
        <v>650</v>
      </c>
      <c r="D52" s="17">
        <v>1</v>
      </c>
      <c r="E52" s="17">
        <v>7</v>
      </c>
      <c r="F52" s="14" t="s">
        <v>82</v>
      </c>
      <c r="G52" s="18" t="s">
        <v>8</v>
      </c>
      <c r="H52" s="2">
        <f t="shared" ref="H52:R53" si="22">H53</f>
        <v>0</v>
      </c>
      <c r="I52" s="2"/>
      <c r="J52" s="2">
        <f t="shared" si="22"/>
        <v>0</v>
      </c>
      <c r="K52" s="2"/>
      <c r="L52" s="2">
        <f t="shared" si="22"/>
        <v>0</v>
      </c>
      <c r="M52" s="2"/>
      <c r="N52" s="2">
        <f t="shared" si="22"/>
        <v>0</v>
      </c>
      <c r="O52" s="2"/>
      <c r="P52" s="2">
        <f t="shared" si="22"/>
        <v>0</v>
      </c>
      <c r="Q52" s="2"/>
      <c r="R52" s="2">
        <f t="shared" si="22"/>
        <v>0</v>
      </c>
      <c r="S52" s="2"/>
    </row>
    <row r="53" spans="1:19" ht="28.5" customHeight="1" x14ac:dyDescent="0.2">
      <c r="A53" s="6"/>
      <c r="B53" s="20" t="s">
        <v>265</v>
      </c>
      <c r="C53" s="17">
        <v>650</v>
      </c>
      <c r="D53" s="17">
        <v>1</v>
      </c>
      <c r="E53" s="17">
        <v>7</v>
      </c>
      <c r="F53" s="14" t="s">
        <v>155</v>
      </c>
      <c r="G53" s="18"/>
      <c r="H53" s="2">
        <f t="shared" si="22"/>
        <v>0</v>
      </c>
      <c r="I53" s="2"/>
      <c r="J53" s="2">
        <f t="shared" si="22"/>
        <v>0</v>
      </c>
      <c r="K53" s="2"/>
      <c r="L53" s="2">
        <f t="shared" si="22"/>
        <v>0</v>
      </c>
      <c r="M53" s="2"/>
      <c r="N53" s="2">
        <f t="shared" si="22"/>
        <v>0</v>
      </c>
      <c r="O53" s="2"/>
      <c r="P53" s="2">
        <f t="shared" si="22"/>
        <v>0</v>
      </c>
      <c r="Q53" s="2"/>
      <c r="R53" s="2">
        <f t="shared" si="22"/>
        <v>0</v>
      </c>
      <c r="S53" s="2"/>
    </row>
    <row r="54" spans="1:19" x14ac:dyDescent="0.2">
      <c r="A54" s="6"/>
      <c r="B54" s="20" t="s">
        <v>266</v>
      </c>
      <c r="C54" s="17">
        <v>650</v>
      </c>
      <c r="D54" s="17">
        <v>1</v>
      </c>
      <c r="E54" s="17">
        <v>7</v>
      </c>
      <c r="F54" s="14" t="s">
        <v>267</v>
      </c>
      <c r="G54" s="18" t="s">
        <v>8</v>
      </c>
      <c r="H54" s="2">
        <f t="shared" si="20"/>
        <v>0</v>
      </c>
      <c r="I54" s="2"/>
      <c r="J54" s="2">
        <f t="shared" si="20"/>
        <v>0</v>
      </c>
      <c r="K54" s="2"/>
      <c r="L54" s="2">
        <f t="shared" si="20"/>
        <v>0</v>
      </c>
      <c r="M54" s="2"/>
      <c r="N54" s="2">
        <f t="shared" si="21"/>
        <v>0</v>
      </c>
      <c r="O54" s="2"/>
      <c r="P54" s="2">
        <f t="shared" si="20"/>
        <v>0</v>
      </c>
      <c r="Q54" s="2"/>
      <c r="R54" s="2">
        <f t="shared" si="20"/>
        <v>0</v>
      </c>
      <c r="S54" s="2"/>
    </row>
    <row r="55" spans="1:19" x14ac:dyDescent="0.2">
      <c r="A55" s="6"/>
      <c r="B55" s="20" t="s">
        <v>19</v>
      </c>
      <c r="C55" s="17">
        <v>650</v>
      </c>
      <c r="D55" s="17">
        <v>1</v>
      </c>
      <c r="E55" s="17">
        <v>7</v>
      </c>
      <c r="F55" s="14" t="s">
        <v>267</v>
      </c>
      <c r="G55" s="18" t="s">
        <v>23</v>
      </c>
      <c r="H55" s="2">
        <f t="shared" si="20"/>
        <v>0</v>
      </c>
      <c r="I55" s="2"/>
      <c r="J55" s="2">
        <f t="shared" si="20"/>
        <v>0</v>
      </c>
      <c r="K55" s="2"/>
      <c r="L55" s="2">
        <f t="shared" si="20"/>
        <v>0</v>
      </c>
      <c r="M55" s="2"/>
      <c r="N55" s="2">
        <f t="shared" si="21"/>
        <v>0</v>
      </c>
      <c r="O55" s="2"/>
      <c r="P55" s="2">
        <f t="shared" si="20"/>
        <v>0</v>
      </c>
      <c r="Q55" s="2"/>
      <c r="R55" s="2">
        <f t="shared" si="20"/>
        <v>0</v>
      </c>
      <c r="S55" s="2"/>
    </row>
    <row r="56" spans="1:19" x14ac:dyDescent="0.2">
      <c r="A56" s="6"/>
      <c r="B56" s="21" t="s">
        <v>313</v>
      </c>
      <c r="C56" s="17">
        <v>650</v>
      </c>
      <c r="D56" s="17">
        <v>1</v>
      </c>
      <c r="E56" s="17">
        <v>7</v>
      </c>
      <c r="F56" s="14" t="s">
        <v>267</v>
      </c>
      <c r="G56" s="18">
        <v>880</v>
      </c>
      <c r="H56" s="2">
        <v>0</v>
      </c>
      <c r="I56" s="2"/>
      <c r="J56" s="2"/>
      <c r="K56" s="2"/>
      <c r="L56" s="2">
        <f>H56+J56</f>
        <v>0</v>
      </c>
      <c r="M56" s="2"/>
      <c r="N56" s="2">
        <v>0</v>
      </c>
      <c r="O56" s="2"/>
      <c r="P56" s="2"/>
      <c r="Q56" s="2"/>
      <c r="R56" s="2">
        <f>N56+P56</f>
        <v>0</v>
      </c>
      <c r="S56" s="2"/>
    </row>
    <row r="57" spans="1:19" x14ac:dyDescent="0.2">
      <c r="A57" s="6"/>
      <c r="B57" s="16" t="s">
        <v>21</v>
      </c>
      <c r="C57" s="17">
        <v>650</v>
      </c>
      <c r="D57" s="17">
        <v>1</v>
      </c>
      <c r="E57" s="17">
        <v>11</v>
      </c>
      <c r="F57" s="14"/>
      <c r="G57" s="18" t="s">
        <v>8</v>
      </c>
      <c r="H57" s="2">
        <f t="shared" ref="H57:R62" si="23">H58</f>
        <v>50</v>
      </c>
      <c r="I57" s="2"/>
      <c r="J57" s="2">
        <f t="shared" si="23"/>
        <v>0</v>
      </c>
      <c r="K57" s="2"/>
      <c r="L57" s="2">
        <f t="shared" si="23"/>
        <v>50</v>
      </c>
      <c r="M57" s="2"/>
      <c r="N57" s="2">
        <f t="shared" ref="N57:N62" si="24">N58</f>
        <v>50</v>
      </c>
      <c r="O57" s="2"/>
      <c r="P57" s="2">
        <f t="shared" si="23"/>
        <v>0</v>
      </c>
      <c r="Q57" s="2"/>
      <c r="R57" s="2">
        <f t="shared" si="23"/>
        <v>50</v>
      </c>
      <c r="S57" s="2"/>
    </row>
    <row r="58" spans="1:19" ht="36" x14ac:dyDescent="0.2">
      <c r="A58" s="6"/>
      <c r="B58" s="19" t="s">
        <v>268</v>
      </c>
      <c r="C58" s="17">
        <v>650</v>
      </c>
      <c r="D58" s="17">
        <v>1</v>
      </c>
      <c r="E58" s="17">
        <v>11</v>
      </c>
      <c r="F58" s="14" t="s">
        <v>162</v>
      </c>
      <c r="G58" s="18" t="s">
        <v>8</v>
      </c>
      <c r="H58" s="2">
        <f t="shared" si="23"/>
        <v>50</v>
      </c>
      <c r="I58" s="2"/>
      <c r="J58" s="2">
        <f t="shared" si="23"/>
        <v>0</v>
      </c>
      <c r="K58" s="2"/>
      <c r="L58" s="2">
        <f t="shared" si="23"/>
        <v>50</v>
      </c>
      <c r="M58" s="2"/>
      <c r="N58" s="2">
        <f t="shared" si="24"/>
        <v>50</v>
      </c>
      <c r="O58" s="2"/>
      <c r="P58" s="2">
        <f t="shared" si="23"/>
        <v>0</v>
      </c>
      <c r="Q58" s="2"/>
      <c r="R58" s="2">
        <f t="shared" si="23"/>
        <v>50</v>
      </c>
      <c r="S58" s="2"/>
    </row>
    <row r="59" spans="1:19" ht="36" x14ac:dyDescent="0.2">
      <c r="A59" s="6"/>
      <c r="B59" s="20" t="s">
        <v>22</v>
      </c>
      <c r="C59" s="17">
        <v>650</v>
      </c>
      <c r="D59" s="17">
        <v>1</v>
      </c>
      <c r="E59" s="17">
        <v>11</v>
      </c>
      <c r="F59" s="14" t="s">
        <v>141</v>
      </c>
      <c r="G59" s="18" t="s">
        <v>8</v>
      </c>
      <c r="H59" s="2">
        <f t="shared" ref="H59:R60" si="25">H60</f>
        <v>50</v>
      </c>
      <c r="I59" s="2"/>
      <c r="J59" s="2">
        <f t="shared" si="25"/>
        <v>0</v>
      </c>
      <c r="K59" s="2"/>
      <c r="L59" s="2">
        <f t="shared" si="25"/>
        <v>50</v>
      </c>
      <c r="M59" s="2"/>
      <c r="N59" s="2">
        <f t="shared" si="25"/>
        <v>50</v>
      </c>
      <c r="O59" s="2"/>
      <c r="P59" s="2">
        <f t="shared" si="25"/>
        <v>0</v>
      </c>
      <c r="Q59" s="2"/>
      <c r="R59" s="2">
        <f t="shared" si="25"/>
        <v>50</v>
      </c>
      <c r="S59" s="2"/>
    </row>
    <row r="60" spans="1:19" ht="28.5" customHeight="1" x14ac:dyDescent="0.2">
      <c r="A60" s="6"/>
      <c r="B60" s="20" t="s">
        <v>109</v>
      </c>
      <c r="C60" s="17">
        <v>650</v>
      </c>
      <c r="D60" s="17">
        <v>1</v>
      </c>
      <c r="E60" s="17">
        <v>11</v>
      </c>
      <c r="F60" s="14" t="s">
        <v>142</v>
      </c>
      <c r="G60" s="18"/>
      <c r="H60" s="2">
        <f t="shared" si="25"/>
        <v>50</v>
      </c>
      <c r="I60" s="2"/>
      <c r="J60" s="2">
        <f t="shared" si="25"/>
        <v>0</v>
      </c>
      <c r="K60" s="2"/>
      <c r="L60" s="2">
        <f t="shared" si="25"/>
        <v>50</v>
      </c>
      <c r="M60" s="2"/>
      <c r="N60" s="2">
        <f t="shared" si="25"/>
        <v>50</v>
      </c>
      <c r="O60" s="2"/>
      <c r="P60" s="2">
        <f t="shared" si="25"/>
        <v>0</v>
      </c>
      <c r="Q60" s="2"/>
      <c r="R60" s="2">
        <f t="shared" si="25"/>
        <v>50</v>
      </c>
      <c r="S60" s="2"/>
    </row>
    <row r="61" spans="1:19" ht="24" x14ac:dyDescent="0.2">
      <c r="A61" s="6"/>
      <c r="B61" s="20" t="s">
        <v>80</v>
      </c>
      <c r="C61" s="17">
        <v>650</v>
      </c>
      <c r="D61" s="17">
        <v>1</v>
      </c>
      <c r="E61" s="17">
        <v>11</v>
      </c>
      <c r="F61" s="14" t="s">
        <v>143</v>
      </c>
      <c r="G61" s="18" t="s">
        <v>8</v>
      </c>
      <c r="H61" s="2">
        <f t="shared" si="23"/>
        <v>50</v>
      </c>
      <c r="I61" s="2"/>
      <c r="J61" s="2">
        <f t="shared" si="23"/>
        <v>0</v>
      </c>
      <c r="K61" s="2"/>
      <c r="L61" s="2">
        <f t="shared" si="23"/>
        <v>50</v>
      </c>
      <c r="M61" s="2"/>
      <c r="N61" s="2">
        <f t="shared" si="24"/>
        <v>50</v>
      </c>
      <c r="O61" s="2"/>
      <c r="P61" s="2">
        <f t="shared" si="23"/>
        <v>0</v>
      </c>
      <c r="Q61" s="2"/>
      <c r="R61" s="2">
        <f t="shared" si="23"/>
        <v>50</v>
      </c>
      <c r="S61" s="2"/>
    </row>
    <row r="62" spans="1:19" x14ac:dyDescent="0.2">
      <c r="A62" s="6"/>
      <c r="B62" s="20" t="s">
        <v>19</v>
      </c>
      <c r="C62" s="17">
        <v>650</v>
      </c>
      <c r="D62" s="17">
        <v>1</v>
      </c>
      <c r="E62" s="17">
        <v>11</v>
      </c>
      <c r="F62" s="14" t="s">
        <v>143</v>
      </c>
      <c r="G62" s="18" t="s">
        <v>23</v>
      </c>
      <c r="H62" s="2">
        <f t="shared" si="23"/>
        <v>50</v>
      </c>
      <c r="I62" s="2"/>
      <c r="J62" s="2">
        <f t="shared" si="23"/>
        <v>0</v>
      </c>
      <c r="K62" s="2"/>
      <c r="L62" s="2">
        <f t="shared" si="23"/>
        <v>50</v>
      </c>
      <c r="M62" s="2"/>
      <c r="N62" s="2">
        <f t="shared" si="24"/>
        <v>50</v>
      </c>
      <c r="O62" s="2"/>
      <c r="P62" s="2">
        <f t="shared" si="23"/>
        <v>0</v>
      </c>
      <c r="Q62" s="2"/>
      <c r="R62" s="2">
        <f t="shared" si="23"/>
        <v>50</v>
      </c>
      <c r="S62" s="2"/>
    </row>
    <row r="63" spans="1:19" x14ac:dyDescent="0.2">
      <c r="A63" s="6"/>
      <c r="B63" s="21" t="s">
        <v>24</v>
      </c>
      <c r="C63" s="17">
        <v>650</v>
      </c>
      <c r="D63" s="17">
        <v>1</v>
      </c>
      <c r="E63" s="17">
        <v>11</v>
      </c>
      <c r="F63" s="14" t="s">
        <v>143</v>
      </c>
      <c r="G63" s="18" t="s">
        <v>25</v>
      </c>
      <c r="H63" s="2">
        <v>50</v>
      </c>
      <c r="I63" s="2"/>
      <c r="J63" s="2"/>
      <c r="K63" s="2"/>
      <c r="L63" s="2">
        <f>H63+J63</f>
        <v>50</v>
      </c>
      <c r="M63" s="2"/>
      <c r="N63" s="2">
        <v>50</v>
      </c>
      <c r="O63" s="2"/>
      <c r="P63" s="2"/>
      <c r="Q63" s="2"/>
      <c r="R63" s="2">
        <f>N63+P63</f>
        <v>50</v>
      </c>
      <c r="S63" s="2"/>
    </row>
    <row r="64" spans="1:19" x14ac:dyDescent="0.2">
      <c r="A64" s="6"/>
      <c r="B64" s="16" t="s">
        <v>26</v>
      </c>
      <c r="C64" s="17">
        <v>650</v>
      </c>
      <c r="D64" s="17">
        <v>1</v>
      </c>
      <c r="E64" s="17">
        <v>13</v>
      </c>
      <c r="F64" s="14"/>
      <c r="G64" s="18" t="s">
        <v>8</v>
      </c>
      <c r="H64" s="2">
        <f>H65+H79+H87</f>
        <v>29567.600000000002</v>
      </c>
      <c r="I64" s="2"/>
      <c r="J64" s="2">
        <f>J65+J79+J87</f>
        <v>0</v>
      </c>
      <c r="K64" s="2"/>
      <c r="L64" s="2">
        <f>L65+L81+L87+L84</f>
        <v>29567.600000000002</v>
      </c>
      <c r="M64" s="2"/>
      <c r="N64" s="2">
        <f>N65+N79+N87</f>
        <v>32505.699999999997</v>
      </c>
      <c r="O64" s="2"/>
      <c r="P64" s="2">
        <f>P65+P79+P87</f>
        <v>0</v>
      </c>
      <c r="Q64" s="2"/>
      <c r="R64" s="2">
        <f>R65+R81+R87+R84</f>
        <v>32505.7</v>
      </c>
      <c r="S64" s="2"/>
    </row>
    <row r="65" spans="1:19" ht="24" x14ac:dyDescent="0.2">
      <c r="A65" s="6"/>
      <c r="B65" s="19" t="s">
        <v>119</v>
      </c>
      <c r="C65" s="17">
        <v>650</v>
      </c>
      <c r="D65" s="17">
        <v>1</v>
      </c>
      <c r="E65" s="17">
        <v>13</v>
      </c>
      <c r="F65" s="14" t="s">
        <v>129</v>
      </c>
      <c r="G65" s="18" t="s">
        <v>8</v>
      </c>
      <c r="H65" s="2">
        <f t="shared" ref="H65:R66" si="26">H66</f>
        <v>26493.4</v>
      </c>
      <c r="I65" s="2"/>
      <c r="J65" s="2">
        <f t="shared" si="26"/>
        <v>0</v>
      </c>
      <c r="K65" s="2"/>
      <c r="L65" s="2">
        <f t="shared" si="26"/>
        <v>26493.4</v>
      </c>
      <c r="M65" s="2"/>
      <c r="N65" s="2">
        <f t="shared" si="26"/>
        <v>26168.799999999999</v>
      </c>
      <c r="O65" s="2"/>
      <c r="P65" s="2">
        <f t="shared" si="26"/>
        <v>0</v>
      </c>
      <c r="Q65" s="2"/>
      <c r="R65" s="2">
        <f t="shared" si="26"/>
        <v>26168.799999999999</v>
      </c>
      <c r="S65" s="2"/>
    </row>
    <row r="66" spans="1:19" ht="24" x14ac:dyDescent="0.2">
      <c r="A66" s="6"/>
      <c r="B66" s="19" t="s">
        <v>71</v>
      </c>
      <c r="C66" s="17">
        <v>650</v>
      </c>
      <c r="D66" s="17">
        <v>1</v>
      </c>
      <c r="E66" s="17">
        <v>13</v>
      </c>
      <c r="F66" s="14" t="s">
        <v>133</v>
      </c>
      <c r="G66" s="18"/>
      <c r="H66" s="2">
        <f t="shared" si="26"/>
        <v>26493.4</v>
      </c>
      <c r="I66" s="2"/>
      <c r="J66" s="2">
        <f t="shared" si="26"/>
        <v>0</v>
      </c>
      <c r="K66" s="2"/>
      <c r="L66" s="2">
        <f t="shared" si="26"/>
        <v>26493.4</v>
      </c>
      <c r="M66" s="2"/>
      <c r="N66" s="2">
        <f t="shared" si="26"/>
        <v>26168.799999999999</v>
      </c>
      <c r="O66" s="2"/>
      <c r="P66" s="2">
        <f t="shared" si="26"/>
        <v>0</v>
      </c>
      <c r="Q66" s="2"/>
      <c r="R66" s="2">
        <f t="shared" si="26"/>
        <v>26168.799999999999</v>
      </c>
      <c r="S66" s="2"/>
    </row>
    <row r="67" spans="1:19" ht="24" x14ac:dyDescent="0.2">
      <c r="A67" s="6"/>
      <c r="B67" s="22" t="s">
        <v>144</v>
      </c>
      <c r="C67" s="17">
        <v>650</v>
      </c>
      <c r="D67" s="23">
        <v>1</v>
      </c>
      <c r="E67" s="23">
        <v>13</v>
      </c>
      <c r="F67" s="24" t="s">
        <v>134</v>
      </c>
      <c r="G67" s="25"/>
      <c r="H67" s="26">
        <f t="shared" ref="H67:R67" si="27">H68+H76</f>
        <v>26493.4</v>
      </c>
      <c r="I67" s="26"/>
      <c r="J67" s="26">
        <f t="shared" si="27"/>
        <v>0</v>
      </c>
      <c r="K67" s="26"/>
      <c r="L67" s="26">
        <f t="shared" si="27"/>
        <v>26493.4</v>
      </c>
      <c r="M67" s="26"/>
      <c r="N67" s="26">
        <f t="shared" si="27"/>
        <v>26168.799999999999</v>
      </c>
      <c r="O67" s="26"/>
      <c r="P67" s="26">
        <f t="shared" si="27"/>
        <v>0</v>
      </c>
      <c r="Q67" s="26"/>
      <c r="R67" s="26">
        <f t="shared" si="27"/>
        <v>26168.799999999999</v>
      </c>
      <c r="S67" s="26"/>
    </row>
    <row r="68" spans="1:19" ht="24" x14ac:dyDescent="0.2">
      <c r="A68" s="6"/>
      <c r="B68" s="20" t="s">
        <v>78</v>
      </c>
      <c r="C68" s="17">
        <v>650</v>
      </c>
      <c r="D68" s="17">
        <v>1</v>
      </c>
      <c r="E68" s="17">
        <v>13</v>
      </c>
      <c r="F68" s="14" t="s">
        <v>145</v>
      </c>
      <c r="G68" s="18"/>
      <c r="H68" s="2">
        <f t="shared" ref="H68:R68" si="28">H69+H71+H73</f>
        <v>26493.4</v>
      </c>
      <c r="I68" s="2"/>
      <c r="J68" s="2">
        <f t="shared" si="28"/>
        <v>0</v>
      </c>
      <c r="K68" s="2"/>
      <c r="L68" s="2">
        <f t="shared" si="28"/>
        <v>26493.4</v>
      </c>
      <c r="M68" s="2"/>
      <c r="N68" s="2">
        <f t="shared" si="28"/>
        <v>26168.799999999999</v>
      </c>
      <c r="O68" s="2"/>
      <c r="P68" s="2">
        <f t="shared" si="28"/>
        <v>0</v>
      </c>
      <c r="Q68" s="2"/>
      <c r="R68" s="2">
        <f t="shared" si="28"/>
        <v>26168.799999999999</v>
      </c>
      <c r="S68" s="2"/>
    </row>
    <row r="69" spans="1:19" ht="48" x14ac:dyDescent="0.2">
      <c r="A69" s="6"/>
      <c r="B69" s="21" t="s">
        <v>10</v>
      </c>
      <c r="C69" s="17">
        <v>650</v>
      </c>
      <c r="D69" s="17">
        <v>1</v>
      </c>
      <c r="E69" s="17">
        <v>13</v>
      </c>
      <c r="F69" s="14" t="s">
        <v>145</v>
      </c>
      <c r="G69" s="18" t="s">
        <v>11</v>
      </c>
      <c r="H69" s="2">
        <f t="shared" ref="H69:R69" si="29">H70</f>
        <v>26150</v>
      </c>
      <c r="I69" s="2"/>
      <c r="J69" s="2">
        <f t="shared" si="29"/>
        <v>0</v>
      </c>
      <c r="K69" s="2"/>
      <c r="L69" s="2">
        <f t="shared" si="29"/>
        <v>26150</v>
      </c>
      <c r="M69" s="2"/>
      <c r="N69" s="2">
        <f t="shared" si="29"/>
        <v>24538.799999999999</v>
      </c>
      <c r="O69" s="2"/>
      <c r="P69" s="2">
        <f t="shared" si="29"/>
        <v>0</v>
      </c>
      <c r="Q69" s="2"/>
      <c r="R69" s="2">
        <f t="shared" si="29"/>
        <v>24538.799999999999</v>
      </c>
      <c r="S69" s="2"/>
    </row>
    <row r="70" spans="1:19" x14ac:dyDescent="0.2">
      <c r="A70" s="6"/>
      <c r="B70" s="21" t="s">
        <v>108</v>
      </c>
      <c r="C70" s="17">
        <v>650</v>
      </c>
      <c r="D70" s="17">
        <v>1</v>
      </c>
      <c r="E70" s="17">
        <v>13</v>
      </c>
      <c r="F70" s="14" t="s">
        <v>145</v>
      </c>
      <c r="G70" s="18">
        <v>110</v>
      </c>
      <c r="H70" s="2">
        <v>26150</v>
      </c>
      <c r="I70" s="2"/>
      <c r="J70" s="2"/>
      <c r="K70" s="2"/>
      <c r="L70" s="2">
        <f>H70+J70</f>
        <v>26150</v>
      </c>
      <c r="M70" s="2"/>
      <c r="N70" s="2">
        <v>24538.799999999999</v>
      </c>
      <c r="O70" s="2"/>
      <c r="P70" s="2"/>
      <c r="Q70" s="2"/>
      <c r="R70" s="2">
        <f>N70+P70</f>
        <v>24538.799999999999</v>
      </c>
      <c r="S70" s="2"/>
    </row>
    <row r="71" spans="1:19" ht="24" x14ac:dyDescent="0.2">
      <c r="A71" s="6"/>
      <c r="B71" s="21" t="s">
        <v>105</v>
      </c>
      <c r="C71" s="17">
        <v>650</v>
      </c>
      <c r="D71" s="17">
        <v>1</v>
      </c>
      <c r="E71" s="17">
        <v>13</v>
      </c>
      <c r="F71" s="14" t="s">
        <v>145</v>
      </c>
      <c r="G71" s="18">
        <v>200</v>
      </c>
      <c r="H71" s="2">
        <f t="shared" ref="H71:R71" si="30">H72</f>
        <v>343.40000000000003</v>
      </c>
      <c r="I71" s="2"/>
      <c r="J71" s="2">
        <f t="shared" si="30"/>
        <v>0</v>
      </c>
      <c r="K71" s="2"/>
      <c r="L71" s="2">
        <f t="shared" si="30"/>
        <v>343.40000000000003</v>
      </c>
      <c r="M71" s="2"/>
      <c r="N71" s="2">
        <f t="shared" si="30"/>
        <v>1630</v>
      </c>
      <c r="O71" s="2"/>
      <c r="P71" s="2">
        <f t="shared" si="30"/>
        <v>0</v>
      </c>
      <c r="Q71" s="2"/>
      <c r="R71" s="2">
        <f t="shared" si="30"/>
        <v>1630</v>
      </c>
      <c r="S71" s="2"/>
    </row>
    <row r="72" spans="1:19" ht="24" x14ac:dyDescent="0.2">
      <c r="A72" s="6"/>
      <c r="B72" s="21" t="s">
        <v>17</v>
      </c>
      <c r="C72" s="17">
        <v>650</v>
      </c>
      <c r="D72" s="17">
        <v>1</v>
      </c>
      <c r="E72" s="17">
        <v>13</v>
      </c>
      <c r="F72" s="14" t="s">
        <v>145</v>
      </c>
      <c r="G72" s="18">
        <v>240</v>
      </c>
      <c r="H72" s="2">
        <f>343.3+0.1</f>
        <v>343.40000000000003</v>
      </c>
      <c r="I72" s="2"/>
      <c r="J72" s="2"/>
      <c r="K72" s="2"/>
      <c r="L72" s="2">
        <f>H72+J72</f>
        <v>343.40000000000003</v>
      </c>
      <c r="M72" s="2"/>
      <c r="N72" s="2">
        <v>1630</v>
      </c>
      <c r="O72" s="2"/>
      <c r="P72" s="2"/>
      <c r="Q72" s="2"/>
      <c r="R72" s="2">
        <f>N72+P72</f>
        <v>1630</v>
      </c>
      <c r="S72" s="2"/>
    </row>
    <row r="73" spans="1:19" x14ac:dyDescent="0.2">
      <c r="A73" s="6"/>
      <c r="B73" s="21" t="s">
        <v>19</v>
      </c>
      <c r="C73" s="17">
        <v>650</v>
      </c>
      <c r="D73" s="17">
        <v>1</v>
      </c>
      <c r="E73" s="17">
        <v>13</v>
      </c>
      <c r="F73" s="14" t="s">
        <v>145</v>
      </c>
      <c r="G73" s="18">
        <v>800</v>
      </c>
      <c r="H73" s="2">
        <f t="shared" ref="H73:R73" si="31">H74+H75</f>
        <v>0</v>
      </c>
      <c r="I73" s="2"/>
      <c r="J73" s="2">
        <f t="shared" si="31"/>
        <v>0</v>
      </c>
      <c r="K73" s="2"/>
      <c r="L73" s="2">
        <f t="shared" si="31"/>
        <v>0</v>
      </c>
      <c r="M73" s="2"/>
      <c r="N73" s="2">
        <f t="shared" si="31"/>
        <v>0</v>
      </c>
      <c r="O73" s="2"/>
      <c r="P73" s="2">
        <f t="shared" si="31"/>
        <v>0</v>
      </c>
      <c r="Q73" s="2"/>
      <c r="R73" s="2">
        <f t="shared" si="31"/>
        <v>0</v>
      </c>
      <c r="S73" s="2"/>
    </row>
    <row r="74" spans="1:19" x14ac:dyDescent="0.2">
      <c r="A74" s="6"/>
      <c r="B74" s="32" t="s">
        <v>110</v>
      </c>
      <c r="C74" s="17">
        <v>650</v>
      </c>
      <c r="D74" s="33">
        <v>1</v>
      </c>
      <c r="E74" s="33">
        <v>13</v>
      </c>
      <c r="F74" s="34" t="s">
        <v>145</v>
      </c>
      <c r="G74" s="35">
        <v>830</v>
      </c>
      <c r="H74" s="36">
        <v>0</v>
      </c>
      <c r="I74" s="36"/>
      <c r="J74" s="36"/>
      <c r="K74" s="36"/>
      <c r="L74" s="2">
        <f>H74+J74</f>
        <v>0</v>
      </c>
      <c r="M74" s="36"/>
      <c r="N74" s="36">
        <v>0</v>
      </c>
      <c r="O74" s="36"/>
      <c r="P74" s="36"/>
      <c r="Q74" s="36"/>
      <c r="R74" s="2">
        <f t="shared" ref="R74:R75" si="32">N74+P74</f>
        <v>0</v>
      </c>
      <c r="S74" s="36"/>
    </row>
    <row r="75" spans="1:19" x14ac:dyDescent="0.2">
      <c r="A75" s="6"/>
      <c r="B75" s="21" t="s">
        <v>20</v>
      </c>
      <c r="C75" s="17">
        <v>650</v>
      </c>
      <c r="D75" s="17">
        <v>1</v>
      </c>
      <c r="E75" s="17">
        <v>13</v>
      </c>
      <c r="F75" s="14" t="s">
        <v>145</v>
      </c>
      <c r="G75" s="18">
        <v>850</v>
      </c>
      <c r="H75" s="37">
        <v>0</v>
      </c>
      <c r="I75" s="37"/>
      <c r="J75" s="37"/>
      <c r="K75" s="37"/>
      <c r="L75" s="2">
        <f>H75+J75</f>
        <v>0</v>
      </c>
      <c r="M75" s="37"/>
      <c r="N75" s="37">
        <v>0</v>
      </c>
      <c r="O75" s="37"/>
      <c r="P75" s="37"/>
      <c r="Q75" s="37"/>
      <c r="R75" s="2">
        <f t="shared" si="32"/>
        <v>0</v>
      </c>
      <c r="S75" s="37"/>
    </row>
    <row r="76" spans="1:19" ht="24" x14ac:dyDescent="0.2">
      <c r="A76" s="6"/>
      <c r="B76" s="38" t="s">
        <v>269</v>
      </c>
      <c r="C76" s="17">
        <v>650</v>
      </c>
      <c r="D76" s="17">
        <v>1</v>
      </c>
      <c r="E76" s="17">
        <v>13</v>
      </c>
      <c r="F76" s="14" t="s">
        <v>270</v>
      </c>
      <c r="G76" s="18"/>
      <c r="H76" s="2">
        <f t="shared" ref="H76:R77" si="33">H77</f>
        <v>0</v>
      </c>
      <c r="I76" s="2"/>
      <c r="J76" s="2">
        <f t="shared" si="33"/>
        <v>0</v>
      </c>
      <c r="K76" s="2"/>
      <c r="L76" s="2">
        <f t="shared" si="33"/>
        <v>0</v>
      </c>
      <c r="M76" s="2"/>
      <c r="N76" s="2">
        <f t="shared" si="33"/>
        <v>0</v>
      </c>
      <c r="O76" s="2"/>
      <c r="P76" s="2">
        <f t="shared" si="33"/>
        <v>0</v>
      </c>
      <c r="Q76" s="2"/>
      <c r="R76" s="2">
        <f t="shared" si="33"/>
        <v>0</v>
      </c>
      <c r="S76" s="2"/>
    </row>
    <row r="77" spans="1:19" ht="24" x14ac:dyDescent="0.2">
      <c r="A77" s="6"/>
      <c r="B77" s="21" t="s">
        <v>105</v>
      </c>
      <c r="C77" s="17">
        <v>650</v>
      </c>
      <c r="D77" s="17">
        <v>1</v>
      </c>
      <c r="E77" s="17">
        <v>13</v>
      </c>
      <c r="F77" s="14" t="s">
        <v>270</v>
      </c>
      <c r="G77" s="18">
        <v>200</v>
      </c>
      <c r="H77" s="2">
        <f t="shared" si="33"/>
        <v>0</v>
      </c>
      <c r="I77" s="2"/>
      <c r="J77" s="2">
        <f t="shared" si="33"/>
        <v>0</v>
      </c>
      <c r="K77" s="2"/>
      <c r="L77" s="2">
        <f t="shared" si="33"/>
        <v>0</v>
      </c>
      <c r="M77" s="2"/>
      <c r="N77" s="2">
        <f t="shared" si="33"/>
        <v>0</v>
      </c>
      <c r="O77" s="2"/>
      <c r="P77" s="2">
        <f t="shared" si="33"/>
        <v>0</v>
      </c>
      <c r="Q77" s="2"/>
      <c r="R77" s="2">
        <f t="shared" si="33"/>
        <v>0</v>
      </c>
      <c r="S77" s="2"/>
    </row>
    <row r="78" spans="1:19" ht="24" x14ac:dyDescent="0.2">
      <c r="A78" s="6"/>
      <c r="B78" s="21" t="s">
        <v>17</v>
      </c>
      <c r="C78" s="17">
        <v>650</v>
      </c>
      <c r="D78" s="17">
        <v>1</v>
      </c>
      <c r="E78" s="17">
        <v>13</v>
      </c>
      <c r="F78" s="14" t="s">
        <v>270</v>
      </c>
      <c r="G78" s="18">
        <v>240</v>
      </c>
      <c r="H78" s="2"/>
      <c r="I78" s="2"/>
      <c r="J78" s="2"/>
      <c r="K78" s="2"/>
      <c r="L78" s="2">
        <f>H78+J78</f>
        <v>0</v>
      </c>
      <c r="M78" s="2"/>
      <c r="N78" s="2">
        <v>0</v>
      </c>
      <c r="O78" s="2"/>
      <c r="P78" s="2"/>
      <c r="Q78" s="2"/>
      <c r="R78" s="2">
        <f>N78+P78</f>
        <v>0</v>
      </c>
      <c r="S78" s="2"/>
    </row>
    <row r="79" spans="1:19" ht="24" x14ac:dyDescent="0.2">
      <c r="A79" s="6"/>
      <c r="B79" s="20" t="s">
        <v>271</v>
      </c>
      <c r="C79" s="17">
        <v>650</v>
      </c>
      <c r="D79" s="17">
        <v>1</v>
      </c>
      <c r="E79" s="17">
        <v>13</v>
      </c>
      <c r="F79" s="14" t="s">
        <v>146</v>
      </c>
      <c r="G79" s="18"/>
      <c r="H79" s="2">
        <f>H80</f>
        <v>0</v>
      </c>
      <c r="I79" s="2"/>
      <c r="J79" s="2">
        <f>J80</f>
        <v>0</v>
      </c>
      <c r="K79" s="2"/>
      <c r="L79" s="2"/>
      <c r="M79" s="2"/>
      <c r="N79" s="2">
        <f>N80</f>
        <v>87.3</v>
      </c>
      <c r="O79" s="2"/>
      <c r="P79" s="2">
        <f>P80</f>
        <v>0</v>
      </c>
      <c r="Q79" s="2"/>
      <c r="R79" s="2"/>
      <c r="S79" s="2"/>
    </row>
    <row r="80" spans="1:19" ht="29.25" customHeight="1" x14ac:dyDescent="0.2">
      <c r="A80" s="6"/>
      <c r="B80" s="20" t="s">
        <v>107</v>
      </c>
      <c r="C80" s="17">
        <v>650</v>
      </c>
      <c r="D80" s="17">
        <v>1</v>
      </c>
      <c r="E80" s="17">
        <v>13</v>
      </c>
      <c r="F80" s="14" t="s">
        <v>147</v>
      </c>
      <c r="G80" s="18"/>
      <c r="H80" s="2">
        <f>H81+H84</f>
        <v>0</v>
      </c>
      <c r="I80" s="2"/>
      <c r="J80" s="2">
        <f>J81+J84</f>
        <v>0</v>
      </c>
      <c r="K80" s="2"/>
      <c r="L80" s="2"/>
      <c r="M80" s="2"/>
      <c r="N80" s="2">
        <f>N81+N84</f>
        <v>87.3</v>
      </c>
      <c r="O80" s="2"/>
      <c r="P80" s="2">
        <f>P81+P84</f>
        <v>0</v>
      </c>
      <c r="Q80" s="2"/>
      <c r="R80" s="2"/>
      <c r="S80" s="2"/>
    </row>
    <row r="81" spans="1:19" ht="48" x14ac:dyDescent="0.2">
      <c r="A81" s="6"/>
      <c r="B81" s="20" t="s">
        <v>79</v>
      </c>
      <c r="C81" s="17">
        <v>650</v>
      </c>
      <c r="D81" s="17">
        <v>1</v>
      </c>
      <c r="E81" s="17">
        <v>13</v>
      </c>
      <c r="F81" s="14" t="s">
        <v>152</v>
      </c>
      <c r="G81" s="18"/>
      <c r="H81" s="2">
        <f t="shared" ref="H81:R82" si="34">H82</f>
        <v>0</v>
      </c>
      <c r="I81" s="2"/>
      <c r="J81" s="2">
        <f t="shared" si="34"/>
        <v>0</v>
      </c>
      <c r="K81" s="2"/>
      <c r="L81" s="2">
        <f t="shared" si="34"/>
        <v>0</v>
      </c>
      <c r="M81" s="2"/>
      <c r="N81" s="2">
        <f t="shared" si="34"/>
        <v>0</v>
      </c>
      <c r="O81" s="2"/>
      <c r="P81" s="2">
        <f t="shared" si="34"/>
        <v>0</v>
      </c>
      <c r="Q81" s="2"/>
      <c r="R81" s="2">
        <f t="shared" si="34"/>
        <v>0</v>
      </c>
      <c r="S81" s="2"/>
    </row>
    <row r="82" spans="1:19" x14ac:dyDescent="0.2">
      <c r="A82" s="6"/>
      <c r="B82" s="20" t="s">
        <v>66</v>
      </c>
      <c r="C82" s="17">
        <v>650</v>
      </c>
      <c r="D82" s="17">
        <v>1</v>
      </c>
      <c r="E82" s="17">
        <v>13</v>
      </c>
      <c r="F82" s="14" t="s">
        <v>152</v>
      </c>
      <c r="G82" s="18">
        <v>500</v>
      </c>
      <c r="H82" s="2">
        <f t="shared" si="34"/>
        <v>0</v>
      </c>
      <c r="I82" s="2"/>
      <c r="J82" s="2">
        <f t="shared" si="34"/>
        <v>0</v>
      </c>
      <c r="K82" s="2"/>
      <c r="L82" s="2">
        <f t="shared" si="34"/>
        <v>0</v>
      </c>
      <c r="M82" s="2"/>
      <c r="N82" s="2">
        <f t="shared" si="34"/>
        <v>0</v>
      </c>
      <c r="O82" s="2"/>
      <c r="P82" s="2">
        <f t="shared" si="34"/>
        <v>0</v>
      </c>
      <c r="Q82" s="2"/>
      <c r="R82" s="2">
        <f t="shared" si="34"/>
        <v>0</v>
      </c>
      <c r="S82" s="2"/>
    </row>
    <row r="83" spans="1:19" x14ac:dyDescent="0.2">
      <c r="A83" s="6"/>
      <c r="B83" s="21" t="s">
        <v>67</v>
      </c>
      <c r="C83" s="17">
        <v>650</v>
      </c>
      <c r="D83" s="17">
        <v>1</v>
      </c>
      <c r="E83" s="17">
        <v>13</v>
      </c>
      <c r="F83" s="14" t="s">
        <v>152</v>
      </c>
      <c r="G83" s="18">
        <v>540</v>
      </c>
      <c r="H83" s="2">
        <v>0</v>
      </c>
      <c r="I83" s="2"/>
      <c r="J83" s="2"/>
      <c r="K83" s="2"/>
      <c r="L83" s="2">
        <f>H83+J83</f>
        <v>0</v>
      </c>
      <c r="M83" s="2"/>
      <c r="N83" s="2">
        <v>0</v>
      </c>
      <c r="O83" s="2"/>
      <c r="P83" s="2"/>
      <c r="Q83" s="2"/>
      <c r="R83" s="2">
        <f>N83+P83</f>
        <v>0</v>
      </c>
      <c r="S83" s="2"/>
    </row>
    <row r="84" spans="1:19" ht="24" x14ac:dyDescent="0.2">
      <c r="A84" s="6"/>
      <c r="B84" s="21" t="s">
        <v>80</v>
      </c>
      <c r="C84" s="17">
        <v>650</v>
      </c>
      <c r="D84" s="17">
        <v>1</v>
      </c>
      <c r="E84" s="17">
        <v>13</v>
      </c>
      <c r="F84" s="14" t="s">
        <v>153</v>
      </c>
      <c r="G84" s="18"/>
      <c r="H84" s="2">
        <f t="shared" ref="H84:R85" si="35">H85</f>
        <v>0</v>
      </c>
      <c r="I84" s="2"/>
      <c r="J84" s="2">
        <f t="shared" si="35"/>
        <v>0</v>
      </c>
      <c r="K84" s="2"/>
      <c r="L84" s="2">
        <f t="shared" si="35"/>
        <v>0</v>
      </c>
      <c r="M84" s="2"/>
      <c r="N84" s="2">
        <f t="shared" si="35"/>
        <v>87.3</v>
      </c>
      <c r="O84" s="2"/>
      <c r="P84" s="2">
        <f t="shared" si="35"/>
        <v>0</v>
      </c>
      <c r="Q84" s="2"/>
      <c r="R84" s="2">
        <f t="shared" si="35"/>
        <v>87.3</v>
      </c>
      <c r="S84" s="2"/>
    </row>
    <row r="85" spans="1:19" ht="24" x14ac:dyDescent="0.2">
      <c r="A85" s="6"/>
      <c r="B85" s="21" t="s">
        <v>105</v>
      </c>
      <c r="C85" s="17">
        <v>650</v>
      </c>
      <c r="D85" s="17">
        <v>1</v>
      </c>
      <c r="E85" s="17">
        <v>13</v>
      </c>
      <c r="F85" s="14" t="s">
        <v>153</v>
      </c>
      <c r="G85" s="18">
        <v>200</v>
      </c>
      <c r="H85" s="2">
        <f t="shared" si="35"/>
        <v>0</v>
      </c>
      <c r="I85" s="2"/>
      <c r="J85" s="2">
        <f t="shared" si="35"/>
        <v>0</v>
      </c>
      <c r="K85" s="2"/>
      <c r="L85" s="2">
        <f t="shared" si="35"/>
        <v>0</v>
      </c>
      <c r="M85" s="2"/>
      <c r="N85" s="2">
        <f t="shared" si="35"/>
        <v>87.3</v>
      </c>
      <c r="O85" s="2"/>
      <c r="P85" s="2">
        <f t="shared" si="35"/>
        <v>0</v>
      </c>
      <c r="Q85" s="2"/>
      <c r="R85" s="2">
        <f t="shared" si="35"/>
        <v>87.3</v>
      </c>
      <c r="S85" s="2"/>
    </row>
    <row r="86" spans="1:19" ht="24" x14ac:dyDescent="0.2">
      <c r="A86" s="6"/>
      <c r="B86" s="21" t="s">
        <v>17</v>
      </c>
      <c r="C86" s="17">
        <v>650</v>
      </c>
      <c r="D86" s="17">
        <v>1</v>
      </c>
      <c r="E86" s="17">
        <v>13</v>
      </c>
      <c r="F86" s="14" t="s">
        <v>153</v>
      </c>
      <c r="G86" s="18">
        <v>240</v>
      </c>
      <c r="H86" s="2">
        <v>0</v>
      </c>
      <c r="I86" s="2"/>
      <c r="J86" s="2"/>
      <c r="K86" s="2"/>
      <c r="L86" s="2">
        <f>H86+J86</f>
        <v>0</v>
      </c>
      <c r="M86" s="2"/>
      <c r="N86" s="2">
        <v>87.3</v>
      </c>
      <c r="O86" s="2"/>
      <c r="P86" s="2"/>
      <c r="Q86" s="2"/>
      <c r="R86" s="2">
        <f>N86+P86</f>
        <v>87.3</v>
      </c>
      <c r="S86" s="2"/>
    </row>
    <row r="87" spans="1:19" x14ac:dyDescent="0.2">
      <c r="A87" s="6"/>
      <c r="B87" s="39" t="s">
        <v>29</v>
      </c>
      <c r="C87" s="17">
        <v>650</v>
      </c>
      <c r="D87" s="23">
        <v>1</v>
      </c>
      <c r="E87" s="23">
        <v>13</v>
      </c>
      <c r="F87" s="40" t="s">
        <v>82</v>
      </c>
      <c r="G87" s="25"/>
      <c r="H87" s="26">
        <f t="shared" ref="H87:R87" si="36">H88</f>
        <v>3074.2</v>
      </c>
      <c r="I87" s="26"/>
      <c r="J87" s="26">
        <f t="shared" si="36"/>
        <v>0</v>
      </c>
      <c r="K87" s="26"/>
      <c r="L87" s="26">
        <f t="shared" si="36"/>
        <v>3074.2</v>
      </c>
      <c r="M87" s="26"/>
      <c r="N87" s="26">
        <f t="shared" si="36"/>
        <v>6249.6</v>
      </c>
      <c r="O87" s="26"/>
      <c r="P87" s="26">
        <f t="shared" si="36"/>
        <v>0</v>
      </c>
      <c r="Q87" s="26"/>
      <c r="R87" s="26">
        <f t="shared" si="36"/>
        <v>6249.6</v>
      </c>
      <c r="S87" s="26"/>
    </row>
    <row r="88" spans="1:19" x14ac:dyDescent="0.2">
      <c r="A88" s="6"/>
      <c r="B88" s="20" t="s">
        <v>112</v>
      </c>
      <c r="C88" s="17">
        <v>650</v>
      </c>
      <c r="D88" s="17">
        <v>1</v>
      </c>
      <c r="E88" s="17">
        <v>13</v>
      </c>
      <c r="F88" s="41" t="s">
        <v>111</v>
      </c>
      <c r="G88" s="18"/>
      <c r="H88" s="2">
        <f t="shared" ref="H88:R89" si="37">H89</f>
        <v>3074.2</v>
      </c>
      <c r="I88" s="2"/>
      <c r="J88" s="2">
        <f t="shared" si="37"/>
        <v>0</v>
      </c>
      <c r="K88" s="2"/>
      <c r="L88" s="2">
        <f t="shared" si="37"/>
        <v>3074.2</v>
      </c>
      <c r="M88" s="2"/>
      <c r="N88" s="2">
        <f t="shared" ref="N88:N89" si="38">N89</f>
        <v>6249.6</v>
      </c>
      <c r="O88" s="2"/>
      <c r="P88" s="2">
        <f t="shared" si="37"/>
        <v>0</v>
      </c>
      <c r="Q88" s="2"/>
      <c r="R88" s="2">
        <f t="shared" si="37"/>
        <v>6249.6</v>
      </c>
      <c r="S88" s="2"/>
    </row>
    <row r="89" spans="1:19" x14ac:dyDescent="0.2">
      <c r="A89" s="6"/>
      <c r="B89" s="20" t="s">
        <v>19</v>
      </c>
      <c r="C89" s="17">
        <v>650</v>
      </c>
      <c r="D89" s="17">
        <v>1</v>
      </c>
      <c r="E89" s="17">
        <v>13</v>
      </c>
      <c r="F89" s="41" t="s">
        <v>111</v>
      </c>
      <c r="G89" s="18">
        <v>800</v>
      </c>
      <c r="H89" s="2">
        <f t="shared" si="37"/>
        <v>3074.2</v>
      </c>
      <c r="I89" s="2"/>
      <c r="J89" s="2">
        <f t="shared" si="37"/>
        <v>0</v>
      </c>
      <c r="K89" s="2"/>
      <c r="L89" s="2">
        <f t="shared" si="37"/>
        <v>3074.2</v>
      </c>
      <c r="M89" s="2"/>
      <c r="N89" s="2">
        <f t="shared" si="38"/>
        <v>6249.6</v>
      </c>
      <c r="O89" s="2"/>
      <c r="P89" s="2">
        <f t="shared" si="37"/>
        <v>0</v>
      </c>
      <c r="Q89" s="2"/>
      <c r="R89" s="2">
        <f t="shared" si="37"/>
        <v>6249.6</v>
      </c>
      <c r="S89" s="2"/>
    </row>
    <row r="90" spans="1:19" x14ac:dyDescent="0.2">
      <c r="A90" s="6"/>
      <c r="B90" s="27" t="s">
        <v>24</v>
      </c>
      <c r="C90" s="17">
        <v>650</v>
      </c>
      <c r="D90" s="28">
        <v>1</v>
      </c>
      <c r="E90" s="28">
        <v>13</v>
      </c>
      <c r="F90" s="41" t="s">
        <v>111</v>
      </c>
      <c r="G90" s="30">
        <v>870</v>
      </c>
      <c r="H90" s="31">
        <v>3074.2</v>
      </c>
      <c r="I90" s="31"/>
      <c r="J90" s="31"/>
      <c r="K90" s="31"/>
      <c r="L90" s="2">
        <f>H90+J90</f>
        <v>3074.2</v>
      </c>
      <c r="M90" s="31"/>
      <c r="N90" s="31">
        <v>6249.6</v>
      </c>
      <c r="O90" s="31"/>
      <c r="P90" s="31"/>
      <c r="Q90" s="31"/>
      <c r="R90" s="2">
        <f>N90+P90</f>
        <v>6249.6</v>
      </c>
      <c r="S90" s="31"/>
    </row>
    <row r="91" spans="1:19" x14ac:dyDescent="0.2">
      <c r="A91" s="6"/>
      <c r="B91" s="42" t="s">
        <v>30</v>
      </c>
      <c r="C91" s="17">
        <v>650</v>
      </c>
      <c r="D91" s="17">
        <v>2</v>
      </c>
      <c r="E91" s="14" t="s">
        <v>31</v>
      </c>
      <c r="F91" s="14"/>
      <c r="G91" s="18"/>
      <c r="H91" s="2">
        <f t="shared" ref="H91:S96" si="39">H92</f>
        <v>1244.8</v>
      </c>
      <c r="I91" s="2">
        <f t="shared" si="39"/>
        <v>1244.8</v>
      </c>
      <c r="J91" s="2">
        <f t="shared" si="39"/>
        <v>0</v>
      </c>
      <c r="K91" s="2">
        <f t="shared" si="39"/>
        <v>0</v>
      </c>
      <c r="L91" s="2">
        <f t="shared" si="39"/>
        <v>1244.8</v>
      </c>
      <c r="M91" s="2">
        <f t="shared" si="39"/>
        <v>1244.8</v>
      </c>
      <c r="N91" s="2">
        <f t="shared" ref="N91:N96" si="40">N92</f>
        <v>1290.2</v>
      </c>
      <c r="O91" s="2">
        <f t="shared" si="39"/>
        <v>1290.2</v>
      </c>
      <c r="P91" s="2">
        <f t="shared" si="39"/>
        <v>0</v>
      </c>
      <c r="Q91" s="2">
        <f t="shared" si="39"/>
        <v>0</v>
      </c>
      <c r="R91" s="2">
        <f t="shared" si="39"/>
        <v>1290.2</v>
      </c>
      <c r="S91" s="2">
        <f t="shared" si="39"/>
        <v>1290.2</v>
      </c>
    </row>
    <row r="92" spans="1:19" x14ac:dyDescent="0.2">
      <c r="A92" s="6"/>
      <c r="B92" s="20" t="s">
        <v>32</v>
      </c>
      <c r="C92" s="17">
        <v>650</v>
      </c>
      <c r="D92" s="17">
        <v>2</v>
      </c>
      <c r="E92" s="17">
        <v>3</v>
      </c>
      <c r="F92" s="43"/>
      <c r="G92" s="18"/>
      <c r="H92" s="2">
        <f t="shared" si="39"/>
        <v>1244.8</v>
      </c>
      <c r="I92" s="2">
        <f t="shared" si="39"/>
        <v>1244.8</v>
      </c>
      <c r="J92" s="2">
        <f t="shared" si="39"/>
        <v>0</v>
      </c>
      <c r="K92" s="2">
        <f t="shared" si="39"/>
        <v>0</v>
      </c>
      <c r="L92" s="2">
        <f t="shared" si="39"/>
        <v>1244.8</v>
      </c>
      <c r="M92" s="2">
        <f t="shared" si="39"/>
        <v>1244.8</v>
      </c>
      <c r="N92" s="2">
        <f t="shared" si="40"/>
        <v>1290.2</v>
      </c>
      <c r="O92" s="2">
        <f t="shared" si="39"/>
        <v>1290.2</v>
      </c>
      <c r="P92" s="2">
        <f t="shared" si="39"/>
        <v>0</v>
      </c>
      <c r="Q92" s="2">
        <f t="shared" si="39"/>
        <v>0</v>
      </c>
      <c r="R92" s="2">
        <f t="shared" si="39"/>
        <v>1290.2</v>
      </c>
      <c r="S92" s="2">
        <f t="shared" si="39"/>
        <v>1290.2</v>
      </c>
    </row>
    <row r="93" spans="1:19" x14ac:dyDescent="0.2">
      <c r="A93" s="6"/>
      <c r="B93" s="20" t="s">
        <v>29</v>
      </c>
      <c r="C93" s="17">
        <v>650</v>
      </c>
      <c r="D93" s="17">
        <v>2</v>
      </c>
      <c r="E93" s="17">
        <v>3</v>
      </c>
      <c r="F93" s="41" t="s">
        <v>82</v>
      </c>
      <c r="G93" s="18" t="s">
        <v>8</v>
      </c>
      <c r="H93" s="2">
        <f t="shared" ref="H93:S94" si="41">H94</f>
        <v>1244.8</v>
      </c>
      <c r="I93" s="2">
        <f t="shared" si="41"/>
        <v>1244.8</v>
      </c>
      <c r="J93" s="2">
        <f t="shared" si="41"/>
        <v>0</v>
      </c>
      <c r="K93" s="2">
        <f t="shared" si="41"/>
        <v>0</v>
      </c>
      <c r="L93" s="2">
        <f t="shared" si="41"/>
        <v>1244.8</v>
      </c>
      <c r="M93" s="2">
        <f t="shared" si="41"/>
        <v>1244.8</v>
      </c>
      <c r="N93" s="2">
        <f t="shared" si="41"/>
        <v>1290.2</v>
      </c>
      <c r="O93" s="2">
        <f t="shared" si="41"/>
        <v>1290.2</v>
      </c>
      <c r="P93" s="2">
        <f t="shared" si="41"/>
        <v>0</v>
      </c>
      <c r="Q93" s="2">
        <f t="shared" si="41"/>
        <v>0</v>
      </c>
      <c r="R93" s="2">
        <f t="shared" si="41"/>
        <v>1290.2</v>
      </c>
      <c r="S93" s="2">
        <f t="shared" si="41"/>
        <v>1290.2</v>
      </c>
    </row>
    <row r="94" spans="1:19" ht="21.75" customHeight="1" x14ac:dyDescent="0.2">
      <c r="A94" s="6"/>
      <c r="B94" s="20" t="s">
        <v>154</v>
      </c>
      <c r="C94" s="17">
        <v>650</v>
      </c>
      <c r="D94" s="17">
        <v>2</v>
      </c>
      <c r="E94" s="17">
        <v>3</v>
      </c>
      <c r="F94" s="41" t="s">
        <v>155</v>
      </c>
      <c r="G94" s="18"/>
      <c r="H94" s="2">
        <f t="shared" si="41"/>
        <v>1244.8</v>
      </c>
      <c r="I94" s="2">
        <f t="shared" si="41"/>
        <v>1244.8</v>
      </c>
      <c r="J94" s="2">
        <f t="shared" si="41"/>
        <v>0</v>
      </c>
      <c r="K94" s="2">
        <f t="shared" si="41"/>
        <v>0</v>
      </c>
      <c r="L94" s="2">
        <f t="shared" si="41"/>
        <v>1244.8</v>
      </c>
      <c r="M94" s="2">
        <f t="shared" si="41"/>
        <v>1244.8</v>
      </c>
      <c r="N94" s="2">
        <f t="shared" si="41"/>
        <v>1290.2</v>
      </c>
      <c r="O94" s="2">
        <f t="shared" si="41"/>
        <v>1290.2</v>
      </c>
      <c r="P94" s="2">
        <f t="shared" si="41"/>
        <v>0</v>
      </c>
      <c r="Q94" s="2">
        <f t="shared" si="41"/>
        <v>0</v>
      </c>
      <c r="R94" s="2">
        <f t="shared" si="41"/>
        <v>1290.2</v>
      </c>
      <c r="S94" s="2">
        <f t="shared" si="41"/>
        <v>1290.2</v>
      </c>
    </row>
    <row r="95" spans="1:19" ht="25.5" customHeight="1" x14ac:dyDescent="0.2">
      <c r="A95" s="6"/>
      <c r="B95" s="20" t="s">
        <v>252</v>
      </c>
      <c r="C95" s="17">
        <v>650</v>
      </c>
      <c r="D95" s="17">
        <v>2</v>
      </c>
      <c r="E95" s="17">
        <v>3</v>
      </c>
      <c r="F95" s="41" t="s">
        <v>156</v>
      </c>
      <c r="G95" s="18"/>
      <c r="H95" s="2">
        <f t="shared" ref="H95:S95" si="42">H96+H98</f>
        <v>1244.8</v>
      </c>
      <c r="I95" s="2">
        <f t="shared" si="42"/>
        <v>1244.8</v>
      </c>
      <c r="J95" s="2">
        <f t="shared" si="42"/>
        <v>0</v>
      </c>
      <c r="K95" s="2">
        <f t="shared" si="42"/>
        <v>0</v>
      </c>
      <c r="L95" s="2">
        <f t="shared" si="42"/>
        <v>1244.8</v>
      </c>
      <c r="M95" s="2">
        <f t="shared" si="42"/>
        <v>1244.8</v>
      </c>
      <c r="N95" s="2">
        <f t="shared" si="42"/>
        <v>1290.2</v>
      </c>
      <c r="O95" s="2">
        <f t="shared" si="42"/>
        <v>1290.2</v>
      </c>
      <c r="P95" s="2">
        <f t="shared" si="42"/>
        <v>0</v>
      </c>
      <c r="Q95" s="2">
        <f t="shared" si="42"/>
        <v>0</v>
      </c>
      <c r="R95" s="2">
        <f t="shared" si="42"/>
        <v>1290.2</v>
      </c>
      <c r="S95" s="2">
        <f t="shared" si="42"/>
        <v>1290.2</v>
      </c>
    </row>
    <row r="96" spans="1:19" ht="50.25" customHeight="1" x14ac:dyDescent="0.2">
      <c r="A96" s="6"/>
      <c r="B96" s="21" t="s">
        <v>10</v>
      </c>
      <c r="C96" s="17">
        <v>650</v>
      </c>
      <c r="D96" s="17">
        <v>2</v>
      </c>
      <c r="E96" s="17">
        <v>3</v>
      </c>
      <c r="F96" s="41" t="s">
        <v>156</v>
      </c>
      <c r="G96" s="18">
        <v>100</v>
      </c>
      <c r="H96" s="2">
        <f t="shared" si="39"/>
        <v>1040</v>
      </c>
      <c r="I96" s="2">
        <f t="shared" si="39"/>
        <v>1040</v>
      </c>
      <c r="J96" s="2">
        <f t="shared" si="39"/>
        <v>0</v>
      </c>
      <c r="K96" s="2">
        <f t="shared" si="39"/>
        <v>0</v>
      </c>
      <c r="L96" s="2">
        <f t="shared" si="39"/>
        <v>1040</v>
      </c>
      <c r="M96" s="2">
        <f t="shared" si="39"/>
        <v>1040</v>
      </c>
      <c r="N96" s="2">
        <f t="shared" si="40"/>
        <v>1070</v>
      </c>
      <c r="O96" s="2">
        <f t="shared" si="39"/>
        <v>1070</v>
      </c>
      <c r="P96" s="2">
        <f t="shared" si="39"/>
        <v>0</v>
      </c>
      <c r="Q96" s="2">
        <f t="shared" si="39"/>
        <v>0</v>
      </c>
      <c r="R96" s="2">
        <f t="shared" si="39"/>
        <v>1070</v>
      </c>
      <c r="S96" s="2">
        <f t="shared" si="39"/>
        <v>1070</v>
      </c>
    </row>
    <row r="97" spans="1:19" ht="21.75" customHeight="1" x14ac:dyDescent="0.2">
      <c r="A97" s="6"/>
      <c r="B97" s="21" t="s">
        <v>12</v>
      </c>
      <c r="C97" s="17">
        <v>650</v>
      </c>
      <c r="D97" s="17">
        <v>2</v>
      </c>
      <c r="E97" s="17">
        <v>3</v>
      </c>
      <c r="F97" s="41" t="s">
        <v>156</v>
      </c>
      <c r="G97" s="18">
        <v>120</v>
      </c>
      <c r="H97" s="2">
        <v>1040</v>
      </c>
      <c r="I97" s="2">
        <f>H97</f>
        <v>1040</v>
      </c>
      <c r="J97" s="2"/>
      <c r="K97" s="2">
        <f>J97</f>
        <v>0</v>
      </c>
      <c r="L97" s="2">
        <f>H97+J97</f>
        <v>1040</v>
      </c>
      <c r="M97" s="2">
        <f>L97</f>
        <v>1040</v>
      </c>
      <c r="N97" s="2">
        <v>1070</v>
      </c>
      <c r="O97" s="2">
        <f>N97</f>
        <v>1070</v>
      </c>
      <c r="P97" s="2"/>
      <c r="Q97" s="2">
        <f>P97</f>
        <v>0</v>
      </c>
      <c r="R97" s="2">
        <f>N97+P97</f>
        <v>1070</v>
      </c>
      <c r="S97" s="2">
        <f>R97</f>
        <v>1070</v>
      </c>
    </row>
    <row r="98" spans="1:19" ht="23.25" customHeight="1" x14ac:dyDescent="0.2">
      <c r="A98" s="6"/>
      <c r="B98" s="21" t="s">
        <v>105</v>
      </c>
      <c r="C98" s="17">
        <v>650</v>
      </c>
      <c r="D98" s="17">
        <v>2</v>
      </c>
      <c r="E98" s="17">
        <v>3</v>
      </c>
      <c r="F98" s="41" t="s">
        <v>156</v>
      </c>
      <c r="G98" s="18">
        <v>200</v>
      </c>
      <c r="H98" s="2">
        <f t="shared" ref="H98:S98" si="43">H99</f>
        <v>204.8</v>
      </c>
      <c r="I98" s="2">
        <f t="shared" si="43"/>
        <v>204.8</v>
      </c>
      <c r="J98" s="2">
        <f t="shared" si="43"/>
        <v>0</v>
      </c>
      <c r="K98" s="2">
        <f t="shared" si="43"/>
        <v>0</v>
      </c>
      <c r="L98" s="2">
        <f t="shared" si="43"/>
        <v>204.8</v>
      </c>
      <c r="M98" s="2">
        <f t="shared" si="43"/>
        <v>204.8</v>
      </c>
      <c r="N98" s="2">
        <f t="shared" si="43"/>
        <v>220.2</v>
      </c>
      <c r="O98" s="2">
        <f t="shared" si="43"/>
        <v>220.2</v>
      </c>
      <c r="P98" s="2">
        <f t="shared" si="43"/>
        <v>0</v>
      </c>
      <c r="Q98" s="2">
        <f t="shared" si="43"/>
        <v>0</v>
      </c>
      <c r="R98" s="2">
        <f t="shared" si="43"/>
        <v>220.2</v>
      </c>
      <c r="S98" s="2">
        <f t="shared" si="43"/>
        <v>220.2</v>
      </c>
    </row>
    <row r="99" spans="1:19" ht="24" x14ac:dyDescent="0.2">
      <c r="A99" s="6"/>
      <c r="B99" s="21" t="s">
        <v>17</v>
      </c>
      <c r="C99" s="17">
        <v>650</v>
      </c>
      <c r="D99" s="17">
        <v>2</v>
      </c>
      <c r="E99" s="17">
        <v>3</v>
      </c>
      <c r="F99" s="41" t="s">
        <v>156</v>
      </c>
      <c r="G99" s="18">
        <v>240</v>
      </c>
      <c r="H99" s="2">
        <v>204.8</v>
      </c>
      <c r="I99" s="2">
        <f>H99</f>
        <v>204.8</v>
      </c>
      <c r="J99" s="2"/>
      <c r="K99" s="2">
        <f>J99</f>
        <v>0</v>
      </c>
      <c r="L99" s="2">
        <f>H99+J99</f>
        <v>204.8</v>
      </c>
      <c r="M99" s="2">
        <f>L99</f>
        <v>204.8</v>
      </c>
      <c r="N99" s="2">
        <v>220.2</v>
      </c>
      <c r="O99" s="2">
        <f>N99</f>
        <v>220.2</v>
      </c>
      <c r="P99" s="2"/>
      <c r="Q99" s="2">
        <f>P99</f>
        <v>0</v>
      </c>
      <c r="R99" s="2">
        <f>N99+P99</f>
        <v>220.2</v>
      </c>
      <c r="S99" s="2">
        <f>R99</f>
        <v>220.2</v>
      </c>
    </row>
    <row r="100" spans="1:19" ht="24" x14ac:dyDescent="0.2">
      <c r="A100" s="6"/>
      <c r="B100" s="42" t="s">
        <v>34</v>
      </c>
      <c r="C100" s="17">
        <v>650</v>
      </c>
      <c r="D100" s="17">
        <v>3</v>
      </c>
      <c r="E100" s="14" t="s">
        <v>31</v>
      </c>
      <c r="F100" s="14"/>
      <c r="G100" s="18" t="s">
        <v>8</v>
      </c>
      <c r="H100" s="2">
        <f t="shared" ref="H100:S100" si="44">H101+H108+H119</f>
        <v>657.5</v>
      </c>
      <c r="I100" s="2">
        <f t="shared" si="44"/>
        <v>165</v>
      </c>
      <c r="J100" s="2">
        <f t="shared" si="44"/>
        <v>0</v>
      </c>
      <c r="K100" s="2">
        <f t="shared" si="44"/>
        <v>0</v>
      </c>
      <c r="L100" s="2">
        <f t="shared" si="44"/>
        <v>657.5</v>
      </c>
      <c r="M100" s="2">
        <f t="shared" si="44"/>
        <v>165</v>
      </c>
      <c r="N100" s="2">
        <f t="shared" si="44"/>
        <v>557.5</v>
      </c>
      <c r="O100" s="2">
        <f t="shared" si="44"/>
        <v>165</v>
      </c>
      <c r="P100" s="2">
        <f t="shared" si="44"/>
        <v>0</v>
      </c>
      <c r="Q100" s="2">
        <f t="shared" si="44"/>
        <v>0</v>
      </c>
      <c r="R100" s="2">
        <f t="shared" si="44"/>
        <v>557.5</v>
      </c>
      <c r="S100" s="2">
        <f t="shared" si="44"/>
        <v>165</v>
      </c>
    </row>
    <row r="101" spans="1:19" x14ac:dyDescent="0.2">
      <c r="A101" s="6"/>
      <c r="B101" s="42" t="s">
        <v>35</v>
      </c>
      <c r="C101" s="17">
        <v>650</v>
      </c>
      <c r="D101" s="17">
        <v>3</v>
      </c>
      <c r="E101" s="17">
        <v>4</v>
      </c>
      <c r="F101" s="14"/>
      <c r="G101" s="18" t="s">
        <v>8</v>
      </c>
      <c r="H101" s="2">
        <f t="shared" ref="H101:S101" si="45">H102</f>
        <v>165</v>
      </c>
      <c r="I101" s="2">
        <f t="shared" si="45"/>
        <v>165</v>
      </c>
      <c r="J101" s="2">
        <f t="shared" si="45"/>
        <v>0</v>
      </c>
      <c r="K101" s="2">
        <f t="shared" si="45"/>
        <v>0</v>
      </c>
      <c r="L101" s="2">
        <f t="shared" si="45"/>
        <v>165</v>
      </c>
      <c r="M101" s="2">
        <f t="shared" si="45"/>
        <v>165</v>
      </c>
      <c r="N101" s="2">
        <f t="shared" si="45"/>
        <v>165</v>
      </c>
      <c r="O101" s="2">
        <f t="shared" si="45"/>
        <v>165</v>
      </c>
      <c r="P101" s="2">
        <f t="shared" si="45"/>
        <v>0</v>
      </c>
      <c r="Q101" s="2">
        <f t="shared" si="45"/>
        <v>0</v>
      </c>
      <c r="R101" s="2">
        <f t="shared" si="45"/>
        <v>165</v>
      </c>
      <c r="S101" s="2">
        <f t="shared" si="45"/>
        <v>165</v>
      </c>
    </row>
    <row r="102" spans="1:19" ht="72" x14ac:dyDescent="0.2">
      <c r="A102" s="6"/>
      <c r="B102" s="44" t="s">
        <v>120</v>
      </c>
      <c r="C102" s="17">
        <v>650</v>
      </c>
      <c r="D102" s="17">
        <v>3</v>
      </c>
      <c r="E102" s="17">
        <v>4</v>
      </c>
      <c r="F102" s="14" t="s">
        <v>157</v>
      </c>
      <c r="G102" s="18"/>
      <c r="H102" s="2">
        <f t="shared" ref="H102:S106" si="46">H103</f>
        <v>165</v>
      </c>
      <c r="I102" s="2">
        <f t="shared" si="46"/>
        <v>165</v>
      </c>
      <c r="J102" s="2">
        <f t="shared" si="46"/>
        <v>0</v>
      </c>
      <c r="K102" s="2">
        <f t="shared" si="46"/>
        <v>0</v>
      </c>
      <c r="L102" s="2">
        <f t="shared" si="46"/>
        <v>165</v>
      </c>
      <c r="M102" s="2">
        <f t="shared" si="46"/>
        <v>165</v>
      </c>
      <c r="N102" s="2">
        <f t="shared" ref="N102:N106" si="47">N103</f>
        <v>165</v>
      </c>
      <c r="O102" s="2">
        <f t="shared" si="46"/>
        <v>165</v>
      </c>
      <c r="P102" s="2">
        <f t="shared" si="46"/>
        <v>0</v>
      </c>
      <c r="Q102" s="2">
        <f t="shared" si="46"/>
        <v>0</v>
      </c>
      <c r="R102" s="2">
        <f t="shared" si="46"/>
        <v>165</v>
      </c>
      <c r="S102" s="2">
        <f t="shared" si="46"/>
        <v>165</v>
      </c>
    </row>
    <row r="103" spans="1:19" x14ac:dyDescent="0.2">
      <c r="A103" s="6"/>
      <c r="B103" s="20" t="s">
        <v>36</v>
      </c>
      <c r="C103" s="17">
        <v>650</v>
      </c>
      <c r="D103" s="17">
        <v>3</v>
      </c>
      <c r="E103" s="17">
        <v>4</v>
      </c>
      <c r="F103" s="14" t="s">
        <v>158</v>
      </c>
      <c r="G103" s="18"/>
      <c r="H103" s="2">
        <f t="shared" ref="H103:S104" si="48">H104</f>
        <v>165</v>
      </c>
      <c r="I103" s="2">
        <f t="shared" si="48"/>
        <v>165</v>
      </c>
      <c r="J103" s="2">
        <f t="shared" si="48"/>
        <v>0</v>
      </c>
      <c r="K103" s="2">
        <f t="shared" si="48"/>
        <v>0</v>
      </c>
      <c r="L103" s="2">
        <f t="shared" si="48"/>
        <v>165</v>
      </c>
      <c r="M103" s="2">
        <f t="shared" si="48"/>
        <v>165</v>
      </c>
      <c r="N103" s="2">
        <f t="shared" si="48"/>
        <v>165</v>
      </c>
      <c r="O103" s="2">
        <f t="shared" si="48"/>
        <v>165</v>
      </c>
      <c r="P103" s="2">
        <f t="shared" si="48"/>
        <v>0</v>
      </c>
      <c r="Q103" s="2">
        <f t="shared" si="48"/>
        <v>0</v>
      </c>
      <c r="R103" s="2">
        <f t="shared" si="48"/>
        <v>165</v>
      </c>
      <c r="S103" s="2">
        <f t="shared" si="48"/>
        <v>165</v>
      </c>
    </row>
    <row r="104" spans="1:19" ht="36" x14ac:dyDescent="0.2">
      <c r="A104" s="6"/>
      <c r="B104" s="20" t="s">
        <v>83</v>
      </c>
      <c r="C104" s="17">
        <v>650</v>
      </c>
      <c r="D104" s="17">
        <v>3</v>
      </c>
      <c r="E104" s="17">
        <v>4</v>
      </c>
      <c r="F104" s="14" t="s">
        <v>159</v>
      </c>
      <c r="G104" s="18"/>
      <c r="H104" s="2">
        <f t="shared" si="48"/>
        <v>165</v>
      </c>
      <c r="I104" s="2">
        <f t="shared" si="48"/>
        <v>165</v>
      </c>
      <c r="J104" s="2">
        <f t="shared" si="48"/>
        <v>0</v>
      </c>
      <c r="K104" s="2">
        <f t="shared" si="48"/>
        <v>0</v>
      </c>
      <c r="L104" s="2">
        <f t="shared" si="48"/>
        <v>165</v>
      </c>
      <c r="M104" s="2">
        <f t="shared" si="48"/>
        <v>165</v>
      </c>
      <c r="N104" s="2">
        <f t="shared" si="48"/>
        <v>165</v>
      </c>
      <c r="O104" s="2">
        <f t="shared" si="48"/>
        <v>165</v>
      </c>
      <c r="P104" s="2">
        <f t="shared" si="48"/>
        <v>0</v>
      </c>
      <c r="Q104" s="2">
        <f t="shared" si="48"/>
        <v>0</v>
      </c>
      <c r="R104" s="2">
        <f t="shared" si="48"/>
        <v>165</v>
      </c>
      <c r="S104" s="2">
        <f t="shared" si="48"/>
        <v>165</v>
      </c>
    </row>
    <row r="105" spans="1:19" ht="68.25" customHeight="1" x14ac:dyDescent="0.2">
      <c r="A105" s="6"/>
      <c r="B105" s="44" t="s">
        <v>84</v>
      </c>
      <c r="C105" s="17">
        <v>650</v>
      </c>
      <c r="D105" s="17">
        <v>3</v>
      </c>
      <c r="E105" s="17">
        <v>4</v>
      </c>
      <c r="F105" s="14" t="s">
        <v>160</v>
      </c>
      <c r="G105" s="18"/>
      <c r="H105" s="2">
        <f t="shared" si="46"/>
        <v>165</v>
      </c>
      <c r="I105" s="2">
        <f t="shared" si="46"/>
        <v>165</v>
      </c>
      <c r="J105" s="2">
        <f t="shared" si="46"/>
        <v>0</v>
      </c>
      <c r="K105" s="2">
        <f t="shared" si="46"/>
        <v>0</v>
      </c>
      <c r="L105" s="2">
        <f t="shared" si="46"/>
        <v>165</v>
      </c>
      <c r="M105" s="2">
        <f t="shared" si="46"/>
        <v>165</v>
      </c>
      <c r="N105" s="2">
        <f t="shared" si="47"/>
        <v>165</v>
      </c>
      <c r="O105" s="2">
        <f t="shared" si="46"/>
        <v>165</v>
      </c>
      <c r="P105" s="2">
        <f t="shared" si="46"/>
        <v>0</v>
      </c>
      <c r="Q105" s="2">
        <f t="shared" si="46"/>
        <v>0</v>
      </c>
      <c r="R105" s="2">
        <f t="shared" si="46"/>
        <v>165</v>
      </c>
      <c r="S105" s="2">
        <f t="shared" si="46"/>
        <v>165</v>
      </c>
    </row>
    <row r="106" spans="1:19" ht="24" x14ac:dyDescent="0.2">
      <c r="A106" s="6"/>
      <c r="B106" s="21" t="s">
        <v>105</v>
      </c>
      <c r="C106" s="17">
        <v>650</v>
      </c>
      <c r="D106" s="17">
        <v>3</v>
      </c>
      <c r="E106" s="17">
        <v>4</v>
      </c>
      <c r="F106" s="14" t="s">
        <v>160</v>
      </c>
      <c r="G106" s="18">
        <v>200</v>
      </c>
      <c r="H106" s="2">
        <f t="shared" si="46"/>
        <v>165</v>
      </c>
      <c r="I106" s="2">
        <f t="shared" si="46"/>
        <v>165</v>
      </c>
      <c r="J106" s="2">
        <f t="shared" si="46"/>
        <v>0</v>
      </c>
      <c r="K106" s="2">
        <f t="shared" si="46"/>
        <v>0</v>
      </c>
      <c r="L106" s="2">
        <f t="shared" si="46"/>
        <v>165</v>
      </c>
      <c r="M106" s="2">
        <f t="shared" si="46"/>
        <v>165</v>
      </c>
      <c r="N106" s="2">
        <f t="shared" si="47"/>
        <v>165</v>
      </c>
      <c r="O106" s="2">
        <f t="shared" si="46"/>
        <v>165</v>
      </c>
      <c r="P106" s="2">
        <f t="shared" si="46"/>
        <v>0</v>
      </c>
      <c r="Q106" s="2">
        <f t="shared" si="46"/>
        <v>0</v>
      </c>
      <c r="R106" s="2">
        <f t="shared" si="46"/>
        <v>165</v>
      </c>
      <c r="S106" s="2">
        <f t="shared" si="46"/>
        <v>165</v>
      </c>
    </row>
    <row r="107" spans="1:19" ht="24" x14ac:dyDescent="0.2">
      <c r="A107" s="6"/>
      <c r="B107" s="21" t="s">
        <v>17</v>
      </c>
      <c r="C107" s="17">
        <v>650</v>
      </c>
      <c r="D107" s="17">
        <v>3</v>
      </c>
      <c r="E107" s="17">
        <v>4</v>
      </c>
      <c r="F107" s="14" t="s">
        <v>160</v>
      </c>
      <c r="G107" s="18">
        <v>240</v>
      </c>
      <c r="H107" s="2">
        <v>165</v>
      </c>
      <c r="I107" s="2">
        <f>H107</f>
        <v>165</v>
      </c>
      <c r="J107" s="2"/>
      <c r="K107" s="2">
        <f>J107</f>
        <v>0</v>
      </c>
      <c r="L107" s="2">
        <f>H107+J107</f>
        <v>165</v>
      </c>
      <c r="M107" s="2">
        <f>L107</f>
        <v>165</v>
      </c>
      <c r="N107" s="2">
        <v>165</v>
      </c>
      <c r="O107" s="2">
        <f>N107</f>
        <v>165</v>
      </c>
      <c r="P107" s="2"/>
      <c r="Q107" s="2">
        <f>P107</f>
        <v>0</v>
      </c>
      <c r="R107" s="2">
        <f>N107+P107</f>
        <v>165</v>
      </c>
      <c r="S107" s="2">
        <f>R107</f>
        <v>165</v>
      </c>
    </row>
    <row r="108" spans="1:19" ht="24" x14ac:dyDescent="0.2">
      <c r="A108" s="6"/>
      <c r="B108" s="42" t="s">
        <v>251</v>
      </c>
      <c r="C108" s="17">
        <v>650</v>
      </c>
      <c r="D108" s="17">
        <v>3</v>
      </c>
      <c r="E108" s="17">
        <v>10</v>
      </c>
      <c r="F108" s="14"/>
      <c r="G108" s="18" t="s">
        <v>8</v>
      </c>
      <c r="H108" s="2">
        <f t="shared" ref="H108:R109" si="49">H109</f>
        <v>120</v>
      </c>
      <c r="I108" s="2"/>
      <c r="J108" s="2">
        <f t="shared" si="49"/>
        <v>0</v>
      </c>
      <c r="K108" s="2"/>
      <c r="L108" s="2">
        <f t="shared" si="49"/>
        <v>120</v>
      </c>
      <c r="M108" s="2"/>
      <c r="N108" s="2">
        <f t="shared" si="49"/>
        <v>20</v>
      </c>
      <c r="O108" s="2"/>
      <c r="P108" s="2">
        <f t="shared" si="49"/>
        <v>0</v>
      </c>
      <c r="Q108" s="2"/>
      <c r="R108" s="2">
        <f t="shared" si="49"/>
        <v>20</v>
      </c>
      <c r="S108" s="2"/>
    </row>
    <row r="109" spans="1:19" ht="48" x14ac:dyDescent="0.2">
      <c r="A109" s="6"/>
      <c r="B109" s="19" t="s">
        <v>161</v>
      </c>
      <c r="C109" s="17">
        <v>650</v>
      </c>
      <c r="D109" s="17">
        <v>3</v>
      </c>
      <c r="E109" s="17">
        <v>10</v>
      </c>
      <c r="F109" s="14" t="s">
        <v>162</v>
      </c>
      <c r="G109" s="18" t="s">
        <v>8</v>
      </c>
      <c r="H109" s="2">
        <f t="shared" si="49"/>
        <v>120</v>
      </c>
      <c r="I109" s="2"/>
      <c r="J109" s="2">
        <f t="shared" si="49"/>
        <v>0</v>
      </c>
      <c r="K109" s="2"/>
      <c r="L109" s="2">
        <f t="shared" si="49"/>
        <v>120</v>
      </c>
      <c r="M109" s="2"/>
      <c r="N109" s="2">
        <f t="shared" si="49"/>
        <v>20</v>
      </c>
      <c r="O109" s="2"/>
      <c r="P109" s="2">
        <f t="shared" si="49"/>
        <v>0</v>
      </c>
      <c r="Q109" s="2"/>
      <c r="R109" s="2">
        <f t="shared" si="49"/>
        <v>20</v>
      </c>
      <c r="S109" s="2"/>
    </row>
    <row r="110" spans="1:19" ht="36" x14ac:dyDescent="0.2">
      <c r="A110" s="6"/>
      <c r="B110" s="20" t="s">
        <v>85</v>
      </c>
      <c r="C110" s="17">
        <v>650</v>
      </c>
      <c r="D110" s="17">
        <v>3</v>
      </c>
      <c r="E110" s="17">
        <v>10</v>
      </c>
      <c r="F110" s="14" t="s">
        <v>141</v>
      </c>
      <c r="G110" s="18"/>
      <c r="H110" s="2">
        <f t="shared" ref="H110:R110" si="50">H111+H115</f>
        <v>120</v>
      </c>
      <c r="I110" s="2"/>
      <c r="J110" s="2">
        <f t="shared" si="50"/>
        <v>0</v>
      </c>
      <c r="K110" s="2"/>
      <c r="L110" s="2">
        <f t="shared" si="50"/>
        <v>120</v>
      </c>
      <c r="M110" s="2"/>
      <c r="N110" s="2">
        <f t="shared" si="50"/>
        <v>20</v>
      </c>
      <c r="O110" s="2"/>
      <c r="P110" s="2">
        <f t="shared" si="50"/>
        <v>0</v>
      </c>
      <c r="Q110" s="2"/>
      <c r="R110" s="2">
        <f t="shared" si="50"/>
        <v>20</v>
      </c>
      <c r="S110" s="2"/>
    </row>
    <row r="111" spans="1:19" ht="36" x14ac:dyDescent="0.2">
      <c r="A111" s="6"/>
      <c r="B111" s="45" t="s">
        <v>109</v>
      </c>
      <c r="C111" s="17">
        <v>650</v>
      </c>
      <c r="D111" s="23">
        <v>3</v>
      </c>
      <c r="E111" s="23">
        <v>10</v>
      </c>
      <c r="F111" s="24" t="s">
        <v>142</v>
      </c>
      <c r="G111" s="25"/>
      <c r="H111" s="26">
        <f t="shared" ref="H111:R113" si="51">H112</f>
        <v>0</v>
      </c>
      <c r="I111" s="26"/>
      <c r="J111" s="26">
        <f t="shared" si="51"/>
        <v>0</v>
      </c>
      <c r="K111" s="26"/>
      <c r="L111" s="26">
        <f t="shared" si="51"/>
        <v>0</v>
      </c>
      <c r="M111" s="26"/>
      <c r="N111" s="26">
        <f t="shared" si="51"/>
        <v>0</v>
      </c>
      <c r="O111" s="26"/>
      <c r="P111" s="26">
        <f t="shared" si="51"/>
        <v>0</v>
      </c>
      <c r="Q111" s="26"/>
      <c r="R111" s="26">
        <f t="shared" si="51"/>
        <v>0</v>
      </c>
      <c r="S111" s="26"/>
    </row>
    <row r="112" spans="1:19" ht="24" x14ac:dyDescent="0.2">
      <c r="A112" s="6"/>
      <c r="B112" s="42" t="s">
        <v>80</v>
      </c>
      <c r="C112" s="17">
        <v>650</v>
      </c>
      <c r="D112" s="17">
        <v>3</v>
      </c>
      <c r="E112" s="17">
        <v>10</v>
      </c>
      <c r="F112" s="24" t="s">
        <v>143</v>
      </c>
      <c r="G112" s="18"/>
      <c r="H112" s="2">
        <f t="shared" si="51"/>
        <v>0</v>
      </c>
      <c r="I112" s="2"/>
      <c r="J112" s="2">
        <f t="shared" si="51"/>
        <v>0</v>
      </c>
      <c r="K112" s="2"/>
      <c r="L112" s="2">
        <f t="shared" si="51"/>
        <v>0</v>
      </c>
      <c r="M112" s="2"/>
      <c r="N112" s="2">
        <f t="shared" si="51"/>
        <v>0</v>
      </c>
      <c r="O112" s="2"/>
      <c r="P112" s="2">
        <f t="shared" si="51"/>
        <v>0</v>
      </c>
      <c r="Q112" s="2"/>
      <c r="R112" s="2">
        <f t="shared" si="51"/>
        <v>0</v>
      </c>
      <c r="S112" s="2"/>
    </row>
    <row r="113" spans="1:19" x14ac:dyDescent="0.2">
      <c r="A113" s="6"/>
      <c r="B113" s="42" t="s">
        <v>62</v>
      </c>
      <c r="C113" s="17">
        <v>650</v>
      </c>
      <c r="D113" s="17">
        <v>3</v>
      </c>
      <c r="E113" s="17">
        <v>10</v>
      </c>
      <c r="F113" s="14" t="s">
        <v>143</v>
      </c>
      <c r="G113" s="18">
        <v>300</v>
      </c>
      <c r="H113" s="2">
        <f t="shared" si="51"/>
        <v>0</v>
      </c>
      <c r="I113" s="2"/>
      <c r="J113" s="2">
        <f t="shared" si="51"/>
        <v>0</v>
      </c>
      <c r="K113" s="2"/>
      <c r="L113" s="2">
        <f t="shared" si="51"/>
        <v>0</v>
      </c>
      <c r="M113" s="2"/>
      <c r="N113" s="2">
        <f t="shared" si="51"/>
        <v>0</v>
      </c>
      <c r="O113" s="2"/>
      <c r="P113" s="2">
        <f t="shared" si="51"/>
        <v>0</v>
      </c>
      <c r="Q113" s="2"/>
      <c r="R113" s="2">
        <f t="shared" si="51"/>
        <v>0</v>
      </c>
      <c r="S113" s="2"/>
    </row>
    <row r="114" spans="1:19" x14ac:dyDescent="0.2">
      <c r="A114" s="6"/>
      <c r="B114" s="46" t="s">
        <v>114</v>
      </c>
      <c r="C114" s="17">
        <v>650</v>
      </c>
      <c r="D114" s="28">
        <v>3</v>
      </c>
      <c r="E114" s="28">
        <v>10</v>
      </c>
      <c r="F114" s="29" t="s">
        <v>143</v>
      </c>
      <c r="G114" s="30">
        <v>360</v>
      </c>
      <c r="H114" s="31"/>
      <c r="I114" s="31"/>
      <c r="J114" s="31"/>
      <c r="K114" s="31"/>
      <c r="L114" s="2">
        <f>H114+J114</f>
        <v>0</v>
      </c>
      <c r="M114" s="31"/>
      <c r="N114" s="31">
        <v>0</v>
      </c>
      <c r="O114" s="31"/>
      <c r="P114" s="31"/>
      <c r="Q114" s="31"/>
      <c r="R114" s="2">
        <f>N114+P114</f>
        <v>0</v>
      </c>
      <c r="S114" s="31"/>
    </row>
    <row r="115" spans="1:19" ht="36" x14ac:dyDescent="0.2">
      <c r="A115" s="6"/>
      <c r="B115" s="42" t="s">
        <v>75</v>
      </c>
      <c r="C115" s="17">
        <v>650</v>
      </c>
      <c r="D115" s="17">
        <v>3</v>
      </c>
      <c r="E115" s="17">
        <v>10</v>
      </c>
      <c r="F115" s="29" t="s">
        <v>163</v>
      </c>
      <c r="G115" s="18"/>
      <c r="H115" s="2">
        <f t="shared" ref="H115:R116" si="52">H116</f>
        <v>120</v>
      </c>
      <c r="I115" s="2"/>
      <c r="J115" s="2">
        <f t="shared" si="52"/>
        <v>0</v>
      </c>
      <c r="K115" s="2"/>
      <c r="L115" s="2">
        <f t="shared" si="52"/>
        <v>120</v>
      </c>
      <c r="M115" s="2"/>
      <c r="N115" s="2">
        <f t="shared" si="52"/>
        <v>20</v>
      </c>
      <c r="O115" s="2"/>
      <c r="P115" s="2">
        <f t="shared" si="52"/>
        <v>0</v>
      </c>
      <c r="Q115" s="2"/>
      <c r="R115" s="2">
        <f t="shared" si="52"/>
        <v>20</v>
      </c>
      <c r="S115" s="2"/>
    </row>
    <row r="116" spans="1:19" ht="36" x14ac:dyDescent="0.2">
      <c r="A116" s="6"/>
      <c r="B116" s="20" t="s">
        <v>86</v>
      </c>
      <c r="C116" s="17">
        <v>650</v>
      </c>
      <c r="D116" s="17">
        <v>3</v>
      </c>
      <c r="E116" s="17">
        <v>10</v>
      </c>
      <c r="F116" s="29" t="s">
        <v>164</v>
      </c>
      <c r="G116" s="18"/>
      <c r="H116" s="2">
        <f t="shared" si="52"/>
        <v>120</v>
      </c>
      <c r="I116" s="2"/>
      <c r="J116" s="2">
        <f t="shared" si="52"/>
        <v>0</v>
      </c>
      <c r="K116" s="2"/>
      <c r="L116" s="2">
        <f t="shared" si="52"/>
        <v>120</v>
      </c>
      <c r="M116" s="2"/>
      <c r="N116" s="2">
        <f t="shared" si="52"/>
        <v>20</v>
      </c>
      <c r="O116" s="2"/>
      <c r="P116" s="2">
        <f t="shared" si="52"/>
        <v>0</v>
      </c>
      <c r="Q116" s="2"/>
      <c r="R116" s="2">
        <f t="shared" si="52"/>
        <v>20</v>
      </c>
      <c r="S116" s="2"/>
    </row>
    <row r="117" spans="1:19" ht="24" x14ac:dyDescent="0.2">
      <c r="A117" s="6"/>
      <c r="B117" s="21" t="s">
        <v>105</v>
      </c>
      <c r="C117" s="17">
        <v>650</v>
      </c>
      <c r="D117" s="17">
        <v>3</v>
      </c>
      <c r="E117" s="17">
        <v>10</v>
      </c>
      <c r="F117" s="14" t="s">
        <v>164</v>
      </c>
      <c r="G117" s="18">
        <v>200</v>
      </c>
      <c r="H117" s="2">
        <f t="shared" ref="H117:R117" si="53">H118</f>
        <v>120</v>
      </c>
      <c r="I117" s="2"/>
      <c r="J117" s="2">
        <f t="shared" si="53"/>
        <v>0</v>
      </c>
      <c r="K117" s="2"/>
      <c r="L117" s="2">
        <f t="shared" si="53"/>
        <v>120</v>
      </c>
      <c r="M117" s="2"/>
      <c r="N117" s="2">
        <f t="shared" ref="N117" si="54">N118</f>
        <v>20</v>
      </c>
      <c r="O117" s="2"/>
      <c r="P117" s="2">
        <f t="shared" si="53"/>
        <v>0</v>
      </c>
      <c r="Q117" s="2"/>
      <c r="R117" s="2">
        <f t="shared" si="53"/>
        <v>20</v>
      </c>
      <c r="S117" s="2"/>
    </row>
    <row r="118" spans="1:19" ht="24" x14ac:dyDescent="0.2">
      <c r="A118" s="6"/>
      <c r="B118" s="21" t="s">
        <v>17</v>
      </c>
      <c r="C118" s="17">
        <v>650</v>
      </c>
      <c r="D118" s="17">
        <v>3</v>
      </c>
      <c r="E118" s="17">
        <v>10</v>
      </c>
      <c r="F118" s="14" t="s">
        <v>164</v>
      </c>
      <c r="G118" s="18">
        <v>240</v>
      </c>
      <c r="H118" s="2">
        <v>120</v>
      </c>
      <c r="I118" s="2"/>
      <c r="J118" s="2"/>
      <c r="K118" s="2"/>
      <c r="L118" s="2">
        <f>H118+J118</f>
        <v>120</v>
      </c>
      <c r="M118" s="2"/>
      <c r="N118" s="2">
        <v>20</v>
      </c>
      <c r="O118" s="2"/>
      <c r="P118" s="2"/>
      <c r="Q118" s="2"/>
      <c r="R118" s="2">
        <f>N118+P118</f>
        <v>20</v>
      </c>
      <c r="S118" s="2"/>
    </row>
    <row r="119" spans="1:19" ht="24" x14ac:dyDescent="0.2">
      <c r="A119" s="6"/>
      <c r="B119" s="21" t="s">
        <v>73</v>
      </c>
      <c r="C119" s="17">
        <v>650</v>
      </c>
      <c r="D119" s="17">
        <v>3</v>
      </c>
      <c r="E119" s="17">
        <v>14</v>
      </c>
      <c r="F119" s="14"/>
      <c r="G119" s="18"/>
      <c r="H119" s="2">
        <f t="shared" ref="H119:R120" si="55">H120</f>
        <v>372.5</v>
      </c>
      <c r="I119" s="2"/>
      <c r="J119" s="2">
        <f t="shared" si="55"/>
        <v>0</v>
      </c>
      <c r="K119" s="2"/>
      <c r="L119" s="2">
        <f t="shared" si="55"/>
        <v>372.5</v>
      </c>
      <c r="M119" s="2"/>
      <c r="N119" s="2">
        <f t="shared" si="55"/>
        <v>372.5</v>
      </c>
      <c r="O119" s="2"/>
      <c r="P119" s="2">
        <f t="shared" si="55"/>
        <v>0</v>
      </c>
      <c r="Q119" s="2"/>
      <c r="R119" s="2">
        <f t="shared" si="55"/>
        <v>372.5</v>
      </c>
      <c r="S119" s="2"/>
    </row>
    <row r="120" spans="1:19" ht="72" x14ac:dyDescent="0.2">
      <c r="A120" s="6"/>
      <c r="B120" s="44" t="s">
        <v>120</v>
      </c>
      <c r="C120" s="17">
        <v>650</v>
      </c>
      <c r="D120" s="17">
        <v>3</v>
      </c>
      <c r="E120" s="17">
        <v>14</v>
      </c>
      <c r="F120" s="14" t="s">
        <v>157</v>
      </c>
      <c r="G120" s="18"/>
      <c r="H120" s="2">
        <f t="shared" si="55"/>
        <v>372.5</v>
      </c>
      <c r="I120" s="2"/>
      <c r="J120" s="2">
        <f t="shared" si="55"/>
        <v>0</v>
      </c>
      <c r="K120" s="2"/>
      <c r="L120" s="2">
        <f t="shared" si="55"/>
        <v>372.5</v>
      </c>
      <c r="M120" s="2"/>
      <c r="N120" s="2">
        <f t="shared" si="55"/>
        <v>372.5</v>
      </c>
      <c r="O120" s="2"/>
      <c r="P120" s="2">
        <f t="shared" si="55"/>
        <v>0</v>
      </c>
      <c r="Q120" s="2"/>
      <c r="R120" s="2">
        <f t="shared" si="55"/>
        <v>372.5</v>
      </c>
      <c r="S120" s="2"/>
    </row>
    <row r="121" spans="1:19" ht="12" customHeight="1" x14ac:dyDescent="0.2">
      <c r="A121" s="6"/>
      <c r="B121" s="20" t="s">
        <v>36</v>
      </c>
      <c r="C121" s="17">
        <v>650</v>
      </c>
      <c r="D121" s="17">
        <v>3</v>
      </c>
      <c r="E121" s="17">
        <v>14</v>
      </c>
      <c r="F121" s="14" t="s">
        <v>158</v>
      </c>
      <c r="G121" s="18"/>
      <c r="H121" s="2">
        <f t="shared" ref="H121:R121" si="56">H122+H129</f>
        <v>372.5</v>
      </c>
      <c r="I121" s="2"/>
      <c r="J121" s="2">
        <f t="shared" si="56"/>
        <v>0</v>
      </c>
      <c r="K121" s="2"/>
      <c r="L121" s="2">
        <f t="shared" si="56"/>
        <v>372.5</v>
      </c>
      <c r="M121" s="2"/>
      <c r="N121" s="2">
        <f t="shared" si="56"/>
        <v>372.5</v>
      </c>
      <c r="O121" s="2"/>
      <c r="P121" s="2">
        <f t="shared" si="56"/>
        <v>0</v>
      </c>
      <c r="Q121" s="2"/>
      <c r="R121" s="2">
        <f t="shared" si="56"/>
        <v>372.5</v>
      </c>
      <c r="S121" s="2"/>
    </row>
    <row r="122" spans="1:19" ht="24" x14ac:dyDescent="0.2">
      <c r="A122" s="6"/>
      <c r="B122" s="47" t="s">
        <v>87</v>
      </c>
      <c r="C122" s="17">
        <v>650</v>
      </c>
      <c r="D122" s="17">
        <v>3</v>
      </c>
      <c r="E122" s="17">
        <v>14</v>
      </c>
      <c r="F122" s="14" t="s">
        <v>165</v>
      </c>
      <c r="G122" s="18"/>
      <c r="H122" s="2">
        <f t="shared" ref="H122:R122" si="57">H123+H126</f>
        <v>25</v>
      </c>
      <c r="I122" s="2"/>
      <c r="J122" s="2">
        <f t="shared" si="57"/>
        <v>0</v>
      </c>
      <c r="K122" s="2"/>
      <c r="L122" s="2">
        <f t="shared" si="57"/>
        <v>25</v>
      </c>
      <c r="M122" s="2"/>
      <c r="N122" s="2">
        <f t="shared" si="57"/>
        <v>25</v>
      </c>
      <c r="O122" s="2"/>
      <c r="P122" s="2">
        <f t="shared" si="57"/>
        <v>0</v>
      </c>
      <c r="Q122" s="2"/>
      <c r="R122" s="2">
        <f t="shared" si="57"/>
        <v>25</v>
      </c>
      <c r="S122" s="2"/>
    </row>
    <row r="123" spans="1:19" ht="24" x14ac:dyDescent="0.2">
      <c r="A123" s="6"/>
      <c r="B123" s="47" t="s">
        <v>272</v>
      </c>
      <c r="C123" s="17">
        <v>650</v>
      </c>
      <c r="D123" s="17">
        <v>3</v>
      </c>
      <c r="E123" s="17">
        <v>14</v>
      </c>
      <c r="F123" s="14" t="s">
        <v>166</v>
      </c>
      <c r="G123" s="18"/>
      <c r="H123" s="2">
        <f t="shared" ref="H123:R124" si="58">H124</f>
        <v>20</v>
      </c>
      <c r="I123" s="2"/>
      <c r="J123" s="2">
        <f t="shared" si="58"/>
        <v>0</v>
      </c>
      <c r="K123" s="2"/>
      <c r="L123" s="2">
        <f t="shared" si="58"/>
        <v>20</v>
      </c>
      <c r="M123" s="2"/>
      <c r="N123" s="2">
        <f t="shared" ref="N123:N124" si="59">N124</f>
        <v>20</v>
      </c>
      <c r="O123" s="2"/>
      <c r="P123" s="2">
        <f t="shared" si="58"/>
        <v>0</v>
      </c>
      <c r="Q123" s="2"/>
      <c r="R123" s="2">
        <f t="shared" si="58"/>
        <v>20</v>
      </c>
      <c r="S123" s="2"/>
    </row>
    <row r="124" spans="1:19" ht="24" x14ac:dyDescent="0.2">
      <c r="A124" s="6"/>
      <c r="B124" s="21" t="s">
        <v>105</v>
      </c>
      <c r="C124" s="17">
        <v>650</v>
      </c>
      <c r="D124" s="17">
        <v>3</v>
      </c>
      <c r="E124" s="17">
        <v>14</v>
      </c>
      <c r="F124" s="14" t="s">
        <v>166</v>
      </c>
      <c r="G124" s="18">
        <v>200</v>
      </c>
      <c r="H124" s="2">
        <f t="shared" si="58"/>
        <v>20</v>
      </c>
      <c r="I124" s="2"/>
      <c r="J124" s="2">
        <f t="shared" si="58"/>
        <v>0</v>
      </c>
      <c r="K124" s="2"/>
      <c r="L124" s="2">
        <f t="shared" si="58"/>
        <v>20</v>
      </c>
      <c r="M124" s="2"/>
      <c r="N124" s="2">
        <f t="shared" si="59"/>
        <v>20</v>
      </c>
      <c r="O124" s="2"/>
      <c r="P124" s="2">
        <f t="shared" si="58"/>
        <v>0</v>
      </c>
      <c r="Q124" s="2"/>
      <c r="R124" s="2">
        <f t="shared" si="58"/>
        <v>20</v>
      </c>
      <c r="S124" s="2"/>
    </row>
    <row r="125" spans="1:19" ht="24" x14ac:dyDescent="0.2">
      <c r="A125" s="6"/>
      <c r="B125" s="21" t="s">
        <v>17</v>
      </c>
      <c r="C125" s="17">
        <v>650</v>
      </c>
      <c r="D125" s="17">
        <v>3</v>
      </c>
      <c r="E125" s="17">
        <v>14</v>
      </c>
      <c r="F125" s="14" t="s">
        <v>166</v>
      </c>
      <c r="G125" s="18">
        <v>240</v>
      </c>
      <c r="H125" s="2">
        <v>20</v>
      </c>
      <c r="I125" s="2"/>
      <c r="J125" s="2"/>
      <c r="K125" s="2"/>
      <c r="L125" s="2">
        <f>H125+J125</f>
        <v>20</v>
      </c>
      <c r="M125" s="2"/>
      <c r="N125" s="2">
        <v>20</v>
      </c>
      <c r="O125" s="2"/>
      <c r="P125" s="2"/>
      <c r="Q125" s="2"/>
      <c r="R125" s="2">
        <f>N125+P125</f>
        <v>20</v>
      </c>
      <c r="S125" s="2"/>
    </row>
    <row r="126" spans="1:19" ht="24" x14ac:dyDescent="0.2">
      <c r="A126" s="6"/>
      <c r="B126" s="21" t="s">
        <v>253</v>
      </c>
      <c r="C126" s="17">
        <v>650</v>
      </c>
      <c r="D126" s="17">
        <v>3</v>
      </c>
      <c r="E126" s="17">
        <v>14</v>
      </c>
      <c r="F126" s="14" t="s">
        <v>167</v>
      </c>
      <c r="G126" s="18"/>
      <c r="H126" s="2">
        <f t="shared" ref="H126:R127" si="60">H127</f>
        <v>5</v>
      </c>
      <c r="I126" s="2"/>
      <c r="J126" s="2">
        <f t="shared" si="60"/>
        <v>0</v>
      </c>
      <c r="K126" s="2"/>
      <c r="L126" s="2">
        <f t="shared" si="60"/>
        <v>5</v>
      </c>
      <c r="M126" s="2"/>
      <c r="N126" s="2">
        <f t="shared" si="60"/>
        <v>5</v>
      </c>
      <c r="O126" s="2"/>
      <c r="P126" s="2">
        <f t="shared" si="60"/>
        <v>0</v>
      </c>
      <c r="Q126" s="2"/>
      <c r="R126" s="2">
        <f t="shared" si="60"/>
        <v>5</v>
      </c>
      <c r="S126" s="2"/>
    </row>
    <row r="127" spans="1:19" ht="24" x14ac:dyDescent="0.2">
      <c r="A127" s="6"/>
      <c r="B127" s="21" t="s">
        <v>105</v>
      </c>
      <c r="C127" s="17">
        <v>650</v>
      </c>
      <c r="D127" s="17">
        <v>3</v>
      </c>
      <c r="E127" s="17">
        <v>14</v>
      </c>
      <c r="F127" s="14" t="s">
        <v>167</v>
      </c>
      <c r="G127" s="18">
        <v>200</v>
      </c>
      <c r="H127" s="2">
        <f t="shared" si="60"/>
        <v>5</v>
      </c>
      <c r="I127" s="2"/>
      <c r="J127" s="2">
        <f t="shared" si="60"/>
        <v>0</v>
      </c>
      <c r="K127" s="2"/>
      <c r="L127" s="2">
        <f t="shared" si="60"/>
        <v>5</v>
      </c>
      <c r="M127" s="2"/>
      <c r="N127" s="2">
        <f t="shared" si="60"/>
        <v>5</v>
      </c>
      <c r="O127" s="2"/>
      <c r="P127" s="2">
        <f t="shared" si="60"/>
        <v>0</v>
      </c>
      <c r="Q127" s="2"/>
      <c r="R127" s="2">
        <f t="shared" si="60"/>
        <v>5</v>
      </c>
      <c r="S127" s="2"/>
    </row>
    <row r="128" spans="1:19" ht="24" x14ac:dyDescent="0.2">
      <c r="A128" s="6"/>
      <c r="B128" s="21" t="s">
        <v>17</v>
      </c>
      <c r="C128" s="17">
        <v>650</v>
      </c>
      <c r="D128" s="17">
        <v>3</v>
      </c>
      <c r="E128" s="17">
        <v>14</v>
      </c>
      <c r="F128" s="14" t="s">
        <v>167</v>
      </c>
      <c r="G128" s="18">
        <v>240</v>
      </c>
      <c r="H128" s="2">
        <v>5</v>
      </c>
      <c r="I128" s="2"/>
      <c r="J128" s="2"/>
      <c r="K128" s="2"/>
      <c r="L128" s="2">
        <f>H128+J128</f>
        <v>5</v>
      </c>
      <c r="M128" s="2"/>
      <c r="N128" s="2">
        <v>5</v>
      </c>
      <c r="O128" s="2"/>
      <c r="P128" s="2"/>
      <c r="Q128" s="2"/>
      <c r="R128" s="2">
        <f>N128+P128</f>
        <v>5</v>
      </c>
      <c r="S128" s="2"/>
    </row>
    <row r="129" spans="1:19" ht="36" x14ac:dyDescent="0.2">
      <c r="A129" s="6"/>
      <c r="B129" s="21" t="s">
        <v>236</v>
      </c>
      <c r="C129" s="17">
        <v>650</v>
      </c>
      <c r="D129" s="17">
        <v>3</v>
      </c>
      <c r="E129" s="17">
        <v>14</v>
      </c>
      <c r="F129" s="14" t="s">
        <v>238</v>
      </c>
      <c r="G129" s="18"/>
      <c r="H129" s="2">
        <f>H130+H133+H136</f>
        <v>347.5</v>
      </c>
      <c r="I129" s="2"/>
      <c r="J129" s="2">
        <f>J130+J133+J136</f>
        <v>0</v>
      </c>
      <c r="K129" s="2"/>
      <c r="L129" s="2">
        <f>L130+L133</f>
        <v>347.5</v>
      </c>
      <c r="M129" s="2"/>
      <c r="N129" s="2">
        <f>N130+N133+N136</f>
        <v>347.5</v>
      </c>
      <c r="O129" s="2"/>
      <c r="P129" s="2">
        <f>P130+P133+P136</f>
        <v>0</v>
      </c>
      <c r="Q129" s="2"/>
      <c r="R129" s="2">
        <f>R130+R133</f>
        <v>347.5</v>
      </c>
      <c r="S129" s="2"/>
    </row>
    <row r="130" spans="1:19" ht="24" x14ac:dyDescent="0.2">
      <c r="A130" s="6"/>
      <c r="B130" s="21" t="s">
        <v>237</v>
      </c>
      <c r="C130" s="17">
        <v>650</v>
      </c>
      <c r="D130" s="17">
        <v>3</v>
      </c>
      <c r="E130" s="17">
        <v>14</v>
      </c>
      <c r="F130" s="14" t="s">
        <v>239</v>
      </c>
      <c r="G130" s="18"/>
      <c r="H130" s="2">
        <f t="shared" ref="H130:R131" si="61">H131</f>
        <v>0</v>
      </c>
      <c r="I130" s="2"/>
      <c r="J130" s="2">
        <f t="shared" si="61"/>
        <v>0</v>
      </c>
      <c r="K130" s="2"/>
      <c r="L130" s="2">
        <f t="shared" si="61"/>
        <v>0</v>
      </c>
      <c r="M130" s="2"/>
      <c r="N130" s="2">
        <f t="shared" si="61"/>
        <v>0</v>
      </c>
      <c r="O130" s="2"/>
      <c r="P130" s="2">
        <f t="shared" si="61"/>
        <v>0</v>
      </c>
      <c r="Q130" s="2"/>
      <c r="R130" s="2">
        <f t="shared" si="61"/>
        <v>0</v>
      </c>
      <c r="S130" s="2"/>
    </row>
    <row r="131" spans="1:19" ht="24" x14ac:dyDescent="0.2">
      <c r="A131" s="6"/>
      <c r="B131" s="21" t="s">
        <v>105</v>
      </c>
      <c r="C131" s="17">
        <v>650</v>
      </c>
      <c r="D131" s="17">
        <v>3</v>
      </c>
      <c r="E131" s="17">
        <v>14</v>
      </c>
      <c r="F131" s="14" t="s">
        <v>239</v>
      </c>
      <c r="G131" s="18">
        <v>200</v>
      </c>
      <c r="H131" s="2">
        <f t="shared" si="61"/>
        <v>0</v>
      </c>
      <c r="I131" s="2"/>
      <c r="J131" s="2">
        <f t="shared" si="61"/>
        <v>0</v>
      </c>
      <c r="K131" s="2"/>
      <c r="L131" s="2">
        <f t="shared" si="61"/>
        <v>0</v>
      </c>
      <c r="M131" s="2"/>
      <c r="N131" s="2">
        <f t="shared" si="61"/>
        <v>0</v>
      </c>
      <c r="O131" s="2"/>
      <c r="P131" s="2">
        <f t="shared" si="61"/>
        <v>0</v>
      </c>
      <c r="Q131" s="2"/>
      <c r="R131" s="2">
        <f t="shared" si="61"/>
        <v>0</v>
      </c>
      <c r="S131" s="2"/>
    </row>
    <row r="132" spans="1:19" ht="24" x14ac:dyDescent="0.2">
      <c r="A132" s="6"/>
      <c r="B132" s="21" t="s">
        <v>17</v>
      </c>
      <c r="C132" s="17">
        <v>650</v>
      </c>
      <c r="D132" s="17">
        <v>3</v>
      </c>
      <c r="E132" s="17">
        <v>14</v>
      </c>
      <c r="F132" s="14" t="s">
        <v>239</v>
      </c>
      <c r="G132" s="18">
        <v>240</v>
      </c>
      <c r="H132" s="2">
        <v>0</v>
      </c>
      <c r="I132" s="2"/>
      <c r="J132" s="2"/>
      <c r="K132" s="2"/>
      <c r="L132" s="2">
        <f>H132+J132</f>
        <v>0</v>
      </c>
      <c r="M132" s="2"/>
      <c r="N132" s="2">
        <v>0</v>
      </c>
      <c r="O132" s="2"/>
      <c r="P132" s="2"/>
      <c r="Q132" s="2"/>
      <c r="R132" s="2">
        <f>N132+P132</f>
        <v>0</v>
      </c>
      <c r="S132" s="2"/>
    </row>
    <row r="133" spans="1:19" ht="36" x14ac:dyDescent="0.2">
      <c r="A133" s="6"/>
      <c r="B133" s="21" t="s">
        <v>273</v>
      </c>
      <c r="C133" s="17">
        <v>650</v>
      </c>
      <c r="D133" s="17">
        <v>3</v>
      </c>
      <c r="E133" s="17">
        <v>14</v>
      </c>
      <c r="F133" s="14" t="s">
        <v>240</v>
      </c>
      <c r="G133" s="18"/>
      <c r="H133" s="2">
        <f t="shared" ref="H133:R134" si="62">H134</f>
        <v>347.5</v>
      </c>
      <c r="I133" s="2"/>
      <c r="J133" s="2">
        <f t="shared" si="62"/>
        <v>0</v>
      </c>
      <c r="K133" s="2"/>
      <c r="L133" s="2">
        <f t="shared" si="62"/>
        <v>347.5</v>
      </c>
      <c r="M133" s="2"/>
      <c r="N133" s="2">
        <f t="shared" si="62"/>
        <v>347.5</v>
      </c>
      <c r="O133" s="2"/>
      <c r="P133" s="2">
        <f t="shared" si="62"/>
        <v>0</v>
      </c>
      <c r="Q133" s="2"/>
      <c r="R133" s="2">
        <f t="shared" si="62"/>
        <v>347.5</v>
      </c>
      <c r="S133" s="2"/>
    </row>
    <row r="134" spans="1:19" ht="24" x14ac:dyDescent="0.2">
      <c r="A134" s="6"/>
      <c r="B134" s="21" t="s">
        <v>105</v>
      </c>
      <c r="C134" s="17">
        <v>650</v>
      </c>
      <c r="D134" s="17">
        <v>3</v>
      </c>
      <c r="E134" s="17">
        <v>14</v>
      </c>
      <c r="F134" s="14" t="s">
        <v>240</v>
      </c>
      <c r="G134" s="18">
        <v>200</v>
      </c>
      <c r="H134" s="2">
        <f t="shared" si="62"/>
        <v>347.5</v>
      </c>
      <c r="I134" s="2"/>
      <c r="J134" s="2">
        <f t="shared" si="62"/>
        <v>0</v>
      </c>
      <c r="K134" s="2"/>
      <c r="L134" s="2">
        <f t="shared" si="62"/>
        <v>347.5</v>
      </c>
      <c r="M134" s="2"/>
      <c r="N134" s="2">
        <f t="shared" si="62"/>
        <v>347.5</v>
      </c>
      <c r="O134" s="2"/>
      <c r="P134" s="2">
        <f t="shared" si="62"/>
        <v>0</v>
      </c>
      <c r="Q134" s="2"/>
      <c r="R134" s="2">
        <f t="shared" si="62"/>
        <v>347.5</v>
      </c>
      <c r="S134" s="2"/>
    </row>
    <row r="135" spans="1:19" ht="24" x14ac:dyDescent="0.2">
      <c r="A135" s="6"/>
      <c r="B135" s="21" t="s">
        <v>17</v>
      </c>
      <c r="C135" s="17">
        <v>650</v>
      </c>
      <c r="D135" s="17">
        <v>3</v>
      </c>
      <c r="E135" s="17">
        <v>14</v>
      </c>
      <c r="F135" s="14" t="s">
        <v>240</v>
      </c>
      <c r="G135" s="18">
        <v>240</v>
      </c>
      <c r="H135" s="2">
        <v>347.5</v>
      </c>
      <c r="I135" s="2"/>
      <c r="J135" s="2"/>
      <c r="K135" s="2"/>
      <c r="L135" s="2">
        <f>H135+J135</f>
        <v>347.5</v>
      </c>
      <c r="M135" s="2"/>
      <c r="N135" s="2">
        <v>347.5</v>
      </c>
      <c r="O135" s="2"/>
      <c r="P135" s="2"/>
      <c r="Q135" s="2"/>
      <c r="R135" s="2">
        <f>N135+P135</f>
        <v>347.5</v>
      </c>
      <c r="S135" s="2"/>
    </row>
    <row r="136" spans="1:19" ht="24" x14ac:dyDescent="0.2">
      <c r="A136" s="6"/>
      <c r="B136" s="21" t="s">
        <v>80</v>
      </c>
      <c r="C136" s="17">
        <v>650</v>
      </c>
      <c r="D136" s="17">
        <v>3</v>
      </c>
      <c r="E136" s="17">
        <v>14</v>
      </c>
      <c r="F136" s="14" t="s">
        <v>274</v>
      </c>
      <c r="G136" s="18"/>
      <c r="H136" s="2">
        <f t="shared" ref="H136:R137" si="63">H137</f>
        <v>0</v>
      </c>
      <c r="I136" s="2"/>
      <c r="J136" s="2">
        <f t="shared" si="63"/>
        <v>0</v>
      </c>
      <c r="K136" s="2"/>
      <c r="L136" s="2">
        <f t="shared" si="63"/>
        <v>0</v>
      </c>
      <c r="M136" s="2"/>
      <c r="N136" s="2">
        <f t="shared" si="63"/>
        <v>0</v>
      </c>
      <c r="O136" s="2"/>
      <c r="P136" s="2">
        <f t="shared" si="63"/>
        <v>0</v>
      </c>
      <c r="Q136" s="2"/>
      <c r="R136" s="2">
        <f t="shared" si="63"/>
        <v>0</v>
      </c>
      <c r="S136" s="2"/>
    </row>
    <row r="137" spans="1:19" ht="24" x14ac:dyDescent="0.2">
      <c r="A137" s="6"/>
      <c r="B137" s="21" t="s">
        <v>105</v>
      </c>
      <c r="C137" s="17">
        <v>650</v>
      </c>
      <c r="D137" s="17">
        <v>3</v>
      </c>
      <c r="E137" s="17">
        <v>14</v>
      </c>
      <c r="F137" s="14" t="s">
        <v>274</v>
      </c>
      <c r="G137" s="18">
        <v>200</v>
      </c>
      <c r="H137" s="2">
        <f t="shared" si="63"/>
        <v>0</v>
      </c>
      <c r="I137" s="2"/>
      <c r="J137" s="2">
        <f t="shared" si="63"/>
        <v>0</v>
      </c>
      <c r="K137" s="2"/>
      <c r="L137" s="2">
        <f t="shared" si="63"/>
        <v>0</v>
      </c>
      <c r="M137" s="2"/>
      <c r="N137" s="2">
        <f t="shared" si="63"/>
        <v>0</v>
      </c>
      <c r="O137" s="2"/>
      <c r="P137" s="2">
        <f t="shared" si="63"/>
        <v>0</v>
      </c>
      <c r="Q137" s="2"/>
      <c r="R137" s="2">
        <f t="shared" si="63"/>
        <v>0</v>
      </c>
      <c r="S137" s="2"/>
    </row>
    <row r="138" spans="1:19" ht="24" x14ac:dyDescent="0.2">
      <c r="A138" s="6"/>
      <c r="B138" s="21" t="s">
        <v>17</v>
      </c>
      <c r="C138" s="17">
        <v>650</v>
      </c>
      <c r="D138" s="17">
        <v>3</v>
      </c>
      <c r="E138" s="17">
        <v>14</v>
      </c>
      <c r="F138" s="14" t="s">
        <v>274</v>
      </c>
      <c r="G138" s="18">
        <v>240</v>
      </c>
      <c r="H138" s="2">
        <v>0</v>
      </c>
      <c r="I138" s="2"/>
      <c r="J138" s="2"/>
      <c r="K138" s="2"/>
      <c r="L138" s="2">
        <f>H138+J138</f>
        <v>0</v>
      </c>
      <c r="M138" s="2"/>
      <c r="N138" s="2">
        <v>0</v>
      </c>
      <c r="O138" s="2"/>
      <c r="P138" s="2"/>
      <c r="Q138" s="2"/>
      <c r="R138" s="2">
        <f>N138+P138</f>
        <v>0</v>
      </c>
      <c r="S138" s="2"/>
    </row>
    <row r="139" spans="1:19" x14ac:dyDescent="0.2">
      <c r="A139" s="6"/>
      <c r="B139" s="42" t="s">
        <v>37</v>
      </c>
      <c r="C139" s="17">
        <v>650</v>
      </c>
      <c r="D139" s="14" t="s">
        <v>38</v>
      </c>
      <c r="E139" s="14" t="s">
        <v>31</v>
      </c>
      <c r="F139" s="14"/>
      <c r="G139" s="18" t="s">
        <v>8</v>
      </c>
      <c r="H139" s="2">
        <f t="shared" ref="H139:R139" si="64">H140+H150+H163+H182+H188</f>
        <v>16592.400000000001</v>
      </c>
      <c r="I139" s="2"/>
      <c r="J139" s="2">
        <f t="shared" si="64"/>
        <v>0</v>
      </c>
      <c r="K139" s="2"/>
      <c r="L139" s="2">
        <f t="shared" si="64"/>
        <v>16592.400000000001</v>
      </c>
      <c r="M139" s="2"/>
      <c r="N139" s="2">
        <f t="shared" si="64"/>
        <v>16304.5</v>
      </c>
      <c r="O139" s="2"/>
      <c r="P139" s="2">
        <f t="shared" si="64"/>
        <v>0</v>
      </c>
      <c r="Q139" s="2"/>
      <c r="R139" s="2">
        <f t="shared" si="64"/>
        <v>16304.5</v>
      </c>
      <c r="S139" s="2"/>
    </row>
    <row r="140" spans="1:19" x14ac:dyDescent="0.2">
      <c r="A140" s="6"/>
      <c r="B140" s="42" t="s">
        <v>39</v>
      </c>
      <c r="C140" s="17">
        <v>650</v>
      </c>
      <c r="D140" s="14" t="s">
        <v>38</v>
      </c>
      <c r="E140" s="14" t="s">
        <v>40</v>
      </c>
      <c r="F140" s="14"/>
      <c r="G140" s="18" t="s">
        <v>8</v>
      </c>
      <c r="H140" s="2">
        <f t="shared" ref="H140:R141" si="65">H141</f>
        <v>1331.4</v>
      </c>
      <c r="I140" s="2"/>
      <c r="J140" s="2">
        <f t="shared" si="65"/>
        <v>0</v>
      </c>
      <c r="K140" s="2"/>
      <c r="L140" s="2">
        <f t="shared" si="65"/>
        <v>1331.4</v>
      </c>
      <c r="M140" s="2"/>
      <c r="N140" s="2">
        <f t="shared" ref="N140:N141" si="66">N141</f>
        <v>581.4</v>
      </c>
      <c r="O140" s="2"/>
      <c r="P140" s="2">
        <f t="shared" si="65"/>
        <v>0</v>
      </c>
      <c r="Q140" s="2"/>
      <c r="R140" s="2">
        <f t="shared" si="65"/>
        <v>581.4</v>
      </c>
      <c r="S140" s="2"/>
    </row>
    <row r="141" spans="1:19" ht="24" x14ac:dyDescent="0.2">
      <c r="A141" s="6"/>
      <c r="B141" s="20" t="s">
        <v>121</v>
      </c>
      <c r="C141" s="17">
        <v>650</v>
      </c>
      <c r="D141" s="14" t="s">
        <v>38</v>
      </c>
      <c r="E141" s="14" t="s">
        <v>40</v>
      </c>
      <c r="F141" s="14" t="s">
        <v>168</v>
      </c>
      <c r="G141" s="18"/>
      <c r="H141" s="2">
        <f t="shared" si="65"/>
        <v>1331.4</v>
      </c>
      <c r="I141" s="2"/>
      <c r="J141" s="2">
        <f t="shared" si="65"/>
        <v>0</v>
      </c>
      <c r="K141" s="2"/>
      <c r="L141" s="2">
        <f t="shared" si="65"/>
        <v>1331.4</v>
      </c>
      <c r="M141" s="2"/>
      <c r="N141" s="2">
        <f t="shared" si="66"/>
        <v>581.4</v>
      </c>
      <c r="O141" s="2"/>
      <c r="P141" s="2">
        <f t="shared" si="65"/>
        <v>0</v>
      </c>
      <c r="Q141" s="2"/>
      <c r="R141" s="2">
        <f t="shared" si="65"/>
        <v>581.4</v>
      </c>
      <c r="S141" s="2"/>
    </row>
    <row r="142" spans="1:19" x14ac:dyDescent="0.2">
      <c r="A142" s="6"/>
      <c r="B142" s="20" t="s">
        <v>41</v>
      </c>
      <c r="C142" s="17">
        <v>650</v>
      </c>
      <c r="D142" s="14" t="s">
        <v>38</v>
      </c>
      <c r="E142" s="14" t="s">
        <v>40</v>
      </c>
      <c r="F142" s="14" t="s">
        <v>169</v>
      </c>
      <c r="G142" s="18"/>
      <c r="H142" s="2">
        <f t="shared" ref="H142:R142" si="67">H143</f>
        <v>1331.4</v>
      </c>
      <c r="I142" s="2"/>
      <c r="J142" s="2">
        <f t="shared" si="67"/>
        <v>0</v>
      </c>
      <c r="K142" s="2"/>
      <c r="L142" s="2">
        <f t="shared" si="67"/>
        <v>1331.4</v>
      </c>
      <c r="M142" s="2"/>
      <c r="N142" s="2">
        <f t="shared" si="67"/>
        <v>581.4</v>
      </c>
      <c r="O142" s="2"/>
      <c r="P142" s="2">
        <f t="shared" si="67"/>
        <v>0</v>
      </c>
      <c r="Q142" s="2"/>
      <c r="R142" s="2">
        <f t="shared" si="67"/>
        <v>581.4</v>
      </c>
      <c r="S142" s="2"/>
    </row>
    <row r="143" spans="1:19" ht="36" x14ac:dyDescent="0.2">
      <c r="A143" s="6"/>
      <c r="B143" s="20" t="s">
        <v>88</v>
      </c>
      <c r="C143" s="17">
        <v>650</v>
      </c>
      <c r="D143" s="14" t="s">
        <v>38</v>
      </c>
      <c r="E143" s="14" t="s">
        <v>40</v>
      </c>
      <c r="F143" s="48" t="s">
        <v>170</v>
      </c>
      <c r="G143" s="18"/>
      <c r="H143" s="2">
        <f t="shared" ref="H143:R143" si="68">H144+H147</f>
        <v>1331.4</v>
      </c>
      <c r="I143" s="2"/>
      <c r="J143" s="2">
        <f t="shared" si="68"/>
        <v>0</v>
      </c>
      <c r="K143" s="2"/>
      <c r="L143" s="2">
        <f t="shared" si="68"/>
        <v>1331.4</v>
      </c>
      <c r="M143" s="2"/>
      <c r="N143" s="2">
        <f t="shared" si="68"/>
        <v>581.4</v>
      </c>
      <c r="O143" s="2"/>
      <c r="P143" s="2">
        <f t="shared" si="68"/>
        <v>0</v>
      </c>
      <c r="Q143" s="2"/>
      <c r="R143" s="2">
        <f t="shared" si="68"/>
        <v>581.4</v>
      </c>
      <c r="S143" s="2"/>
    </row>
    <row r="144" spans="1:19" ht="36" x14ac:dyDescent="0.2">
      <c r="A144" s="6"/>
      <c r="B144" s="20" t="s">
        <v>259</v>
      </c>
      <c r="C144" s="17">
        <v>650</v>
      </c>
      <c r="D144" s="14" t="s">
        <v>38</v>
      </c>
      <c r="E144" s="14" t="s">
        <v>40</v>
      </c>
      <c r="F144" s="48" t="s">
        <v>171</v>
      </c>
      <c r="G144" s="18"/>
      <c r="H144" s="2">
        <f t="shared" ref="H144:R144" si="69">H145</f>
        <v>431.4</v>
      </c>
      <c r="I144" s="2"/>
      <c r="J144" s="2">
        <f t="shared" si="69"/>
        <v>0</v>
      </c>
      <c r="K144" s="2"/>
      <c r="L144" s="2">
        <f t="shared" si="69"/>
        <v>431.4</v>
      </c>
      <c r="M144" s="2"/>
      <c r="N144" s="2">
        <f t="shared" si="69"/>
        <v>431.4</v>
      </c>
      <c r="O144" s="2"/>
      <c r="P144" s="2">
        <f t="shared" si="69"/>
        <v>0</v>
      </c>
      <c r="Q144" s="2"/>
      <c r="R144" s="2">
        <f t="shared" si="69"/>
        <v>431.4</v>
      </c>
      <c r="S144" s="2"/>
    </row>
    <row r="145" spans="1:19" ht="48" x14ac:dyDescent="0.2">
      <c r="A145" s="6"/>
      <c r="B145" s="49" t="s">
        <v>10</v>
      </c>
      <c r="C145" s="17">
        <v>650</v>
      </c>
      <c r="D145" s="14" t="s">
        <v>38</v>
      </c>
      <c r="E145" s="14" t="s">
        <v>40</v>
      </c>
      <c r="F145" s="48" t="s">
        <v>171</v>
      </c>
      <c r="G145" s="18">
        <v>100</v>
      </c>
      <c r="H145" s="2">
        <f t="shared" ref="H145:R145" si="70">H146</f>
        <v>431.4</v>
      </c>
      <c r="I145" s="2"/>
      <c r="J145" s="2">
        <f t="shared" si="70"/>
        <v>0</v>
      </c>
      <c r="K145" s="2"/>
      <c r="L145" s="2">
        <f t="shared" si="70"/>
        <v>431.4</v>
      </c>
      <c r="M145" s="2"/>
      <c r="N145" s="2">
        <f t="shared" ref="N145" si="71">N146</f>
        <v>431.4</v>
      </c>
      <c r="O145" s="2"/>
      <c r="P145" s="2">
        <f t="shared" si="70"/>
        <v>0</v>
      </c>
      <c r="Q145" s="2"/>
      <c r="R145" s="2">
        <f t="shared" si="70"/>
        <v>431.4</v>
      </c>
      <c r="S145" s="2"/>
    </row>
    <row r="146" spans="1:19" x14ac:dyDescent="0.2">
      <c r="A146" s="6"/>
      <c r="B146" s="21" t="s">
        <v>108</v>
      </c>
      <c r="C146" s="17">
        <v>650</v>
      </c>
      <c r="D146" s="17" t="s">
        <v>38</v>
      </c>
      <c r="E146" s="17" t="s">
        <v>40</v>
      </c>
      <c r="F146" s="48" t="s">
        <v>171</v>
      </c>
      <c r="G146" s="18">
        <v>110</v>
      </c>
      <c r="H146" s="2">
        <v>431.4</v>
      </c>
      <c r="I146" s="2"/>
      <c r="J146" s="2"/>
      <c r="K146" s="2"/>
      <c r="L146" s="2">
        <f>H146+J146</f>
        <v>431.4</v>
      </c>
      <c r="M146" s="2"/>
      <c r="N146" s="2">
        <v>431.4</v>
      </c>
      <c r="O146" s="2"/>
      <c r="P146" s="2"/>
      <c r="Q146" s="2"/>
      <c r="R146" s="2">
        <f>N146+P146</f>
        <v>431.4</v>
      </c>
      <c r="S146" s="2"/>
    </row>
    <row r="147" spans="1:19" ht="36" x14ac:dyDescent="0.2">
      <c r="A147" s="6"/>
      <c r="B147" s="20" t="s">
        <v>115</v>
      </c>
      <c r="C147" s="17">
        <v>650</v>
      </c>
      <c r="D147" s="14" t="s">
        <v>38</v>
      </c>
      <c r="E147" s="14" t="s">
        <v>40</v>
      </c>
      <c r="F147" s="14" t="s">
        <v>172</v>
      </c>
      <c r="G147" s="18"/>
      <c r="H147" s="2">
        <f t="shared" ref="H147:R147" si="72">H148</f>
        <v>900</v>
      </c>
      <c r="I147" s="2"/>
      <c r="J147" s="2">
        <f t="shared" si="72"/>
        <v>0</v>
      </c>
      <c r="K147" s="2"/>
      <c r="L147" s="2">
        <f t="shared" si="72"/>
        <v>900</v>
      </c>
      <c r="M147" s="2"/>
      <c r="N147" s="2">
        <f t="shared" ref="N147" si="73">N148</f>
        <v>150</v>
      </c>
      <c r="O147" s="2"/>
      <c r="P147" s="2">
        <f t="shared" si="72"/>
        <v>0</v>
      </c>
      <c r="Q147" s="2"/>
      <c r="R147" s="2">
        <f t="shared" si="72"/>
        <v>150</v>
      </c>
      <c r="S147" s="2"/>
    </row>
    <row r="148" spans="1:19" ht="48" x14ac:dyDescent="0.2">
      <c r="A148" s="6"/>
      <c r="B148" s="21" t="s">
        <v>10</v>
      </c>
      <c r="C148" s="17">
        <v>650</v>
      </c>
      <c r="D148" s="14" t="s">
        <v>38</v>
      </c>
      <c r="E148" s="14" t="s">
        <v>40</v>
      </c>
      <c r="F148" s="14" t="s">
        <v>172</v>
      </c>
      <c r="G148" s="18">
        <v>100</v>
      </c>
      <c r="H148" s="2">
        <f t="shared" ref="H148:R148" si="74">H149</f>
        <v>900</v>
      </c>
      <c r="I148" s="2"/>
      <c r="J148" s="2">
        <f t="shared" si="74"/>
        <v>0</v>
      </c>
      <c r="K148" s="2"/>
      <c r="L148" s="2">
        <f t="shared" si="74"/>
        <v>900</v>
      </c>
      <c r="M148" s="2"/>
      <c r="N148" s="2">
        <f t="shared" si="74"/>
        <v>150</v>
      </c>
      <c r="O148" s="2"/>
      <c r="P148" s="2">
        <f t="shared" si="74"/>
        <v>0</v>
      </c>
      <c r="Q148" s="2"/>
      <c r="R148" s="2">
        <f t="shared" si="74"/>
        <v>150</v>
      </c>
      <c r="S148" s="2"/>
    </row>
    <row r="149" spans="1:19" x14ac:dyDescent="0.2">
      <c r="A149" s="6"/>
      <c r="B149" s="21" t="s">
        <v>108</v>
      </c>
      <c r="C149" s="17">
        <v>650</v>
      </c>
      <c r="D149" s="14" t="s">
        <v>38</v>
      </c>
      <c r="E149" s="14" t="s">
        <v>40</v>
      </c>
      <c r="F149" s="14" t="s">
        <v>172</v>
      </c>
      <c r="G149" s="18">
        <v>110</v>
      </c>
      <c r="H149" s="2">
        <v>900</v>
      </c>
      <c r="I149" s="2"/>
      <c r="J149" s="2"/>
      <c r="K149" s="2"/>
      <c r="L149" s="2">
        <f>H149+J149</f>
        <v>900</v>
      </c>
      <c r="M149" s="2"/>
      <c r="N149" s="2">
        <v>150</v>
      </c>
      <c r="O149" s="2"/>
      <c r="P149" s="2"/>
      <c r="Q149" s="2"/>
      <c r="R149" s="2">
        <f>N149+P149</f>
        <v>150</v>
      </c>
      <c r="S149" s="2"/>
    </row>
    <row r="150" spans="1:19" x14ac:dyDescent="0.2">
      <c r="A150" s="6"/>
      <c r="B150" s="42" t="s">
        <v>42</v>
      </c>
      <c r="C150" s="17">
        <v>650</v>
      </c>
      <c r="D150" s="14" t="s">
        <v>38</v>
      </c>
      <c r="E150" s="14" t="s">
        <v>43</v>
      </c>
      <c r="F150" s="14"/>
      <c r="G150" s="18" t="s">
        <v>8</v>
      </c>
      <c r="H150" s="2">
        <f t="shared" ref="H150:R155" si="75">H151</f>
        <v>1685</v>
      </c>
      <c r="I150" s="2"/>
      <c r="J150" s="2">
        <f t="shared" si="75"/>
        <v>0</v>
      </c>
      <c r="K150" s="2"/>
      <c r="L150" s="2">
        <f t="shared" si="75"/>
        <v>1685</v>
      </c>
      <c r="M150" s="2"/>
      <c r="N150" s="2">
        <f t="shared" ref="N150:N155" si="76">N151</f>
        <v>1685</v>
      </c>
      <c r="O150" s="2"/>
      <c r="P150" s="2">
        <f t="shared" si="75"/>
        <v>0</v>
      </c>
      <c r="Q150" s="2"/>
      <c r="R150" s="2">
        <f t="shared" si="75"/>
        <v>1685</v>
      </c>
      <c r="S150" s="2"/>
    </row>
    <row r="151" spans="1:19" ht="36" x14ac:dyDescent="0.2">
      <c r="A151" s="6"/>
      <c r="B151" s="20" t="s">
        <v>122</v>
      </c>
      <c r="C151" s="17">
        <v>650</v>
      </c>
      <c r="D151" s="14" t="s">
        <v>38</v>
      </c>
      <c r="E151" s="14" t="s">
        <v>43</v>
      </c>
      <c r="F151" s="14" t="s">
        <v>173</v>
      </c>
      <c r="G151" s="18"/>
      <c r="H151" s="2">
        <f t="shared" si="75"/>
        <v>1685</v>
      </c>
      <c r="I151" s="2"/>
      <c r="J151" s="2">
        <f t="shared" si="75"/>
        <v>0</v>
      </c>
      <c r="K151" s="2"/>
      <c r="L151" s="2">
        <f t="shared" si="75"/>
        <v>1685</v>
      </c>
      <c r="M151" s="2"/>
      <c r="N151" s="2">
        <f t="shared" si="76"/>
        <v>1685</v>
      </c>
      <c r="O151" s="2"/>
      <c r="P151" s="2">
        <f t="shared" si="75"/>
        <v>0</v>
      </c>
      <c r="Q151" s="2"/>
      <c r="R151" s="2">
        <f t="shared" si="75"/>
        <v>1685</v>
      </c>
      <c r="S151" s="2"/>
    </row>
    <row r="152" spans="1:19" x14ac:dyDescent="0.2">
      <c r="A152" s="6"/>
      <c r="B152" s="20" t="s">
        <v>44</v>
      </c>
      <c r="C152" s="17">
        <v>650</v>
      </c>
      <c r="D152" s="14" t="s">
        <v>38</v>
      </c>
      <c r="E152" s="14" t="s">
        <v>43</v>
      </c>
      <c r="F152" s="14" t="s">
        <v>174</v>
      </c>
      <c r="G152" s="18"/>
      <c r="H152" s="2">
        <f t="shared" ref="H152:R152" si="77">H153</f>
        <v>1685</v>
      </c>
      <c r="I152" s="2"/>
      <c r="J152" s="2">
        <f t="shared" si="77"/>
        <v>0</v>
      </c>
      <c r="K152" s="2"/>
      <c r="L152" s="2">
        <f t="shared" si="77"/>
        <v>1685</v>
      </c>
      <c r="M152" s="2"/>
      <c r="N152" s="2">
        <f t="shared" si="77"/>
        <v>1685</v>
      </c>
      <c r="O152" s="2"/>
      <c r="P152" s="2">
        <f t="shared" si="77"/>
        <v>0</v>
      </c>
      <c r="Q152" s="2"/>
      <c r="R152" s="2">
        <f t="shared" si="77"/>
        <v>1685</v>
      </c>
      <c r="S152" s="2"/>
    </row>
    <row r="153" spans="1:19" ht="24" x14ac:dyDescent="0.2">
      <c r="A153" s="6"/>
      <c r="B153" s="20" t="s">
        <v>89</v>
      </c>
      <c r="C153" s="17">
        <v>650</v>
      </c>
      <c r="D153" s="14" t="s">
        <v>38</v>
      </c>
      <c r="E153" s="14" t="s">
        <v>43</v>
      </c>
      <c r="F153" s="14" t="s">
        <v>175</v>
      </c>
      <c r="G153" s="18"/>
      <c r="H153" s="2">
        <f t="shared" ref="H153:R153" si="78">H154+H158+H160</f>
        <v>1685</v>
      </c>
      <c r="I153" s="2"/>
      <c r="J153" s="2">
        <f t="shared" si="78"/>
        <v>0</v>
      </c>
      <c r="K153" s="2"/>
      <c r="L153" s="2">
        <f t="shared" si="78"/>
        <v>1685</v>
      </c>
      <c r="M153" s="2"/>
      <c r="N153" s="2">
        <f t="shared" si="78"/>
        <v>1685</v>
      </c>
      <c r="O153" s="2"/>
      <c r="P153" s="2">
        <f t="shared" si="78"/>
        <v>0</v>
      </c>
      <c r="Q153" s="2"/>
      <c r="R153" s="2">
        <f t="shared" si="78"/>
        <v>1685</v>
      </c>
      <c r="S153" s="2"/>
    </row>
    <row r="154" spans="1:19" x14ac:dyDescent="0.2">
      <c r="A154" s="6"/>
      <c r="B154" s="20" t="s">
        <v>90</v>
      </c>
      <c r="C154" s="17">
        <v>650</v>
      </c>
      <c r="D154" s="14" t="s">
        <v>38</v>
      </c>
      <c r="E154" s="14" t="s">
        <v>43</v>
      </c>
      <c r="F154" s="14" t="s">
        <v>176</v>
      </c>
      <c r="G154" s="18"/>
      <c r="H154" s="2">
        <f t="shared" ref="H154:R154" si="79">H155</f>
        <v>0</v>
      </c>
      <c r="I154" s="2"/>
      <c r="J154" s="2">
        <f t="shared" si="79"/>
        <v>0</v>
      </c>
      <c r="K154" s="2"/>
      <c r="L154" s="2">
        <f t="shared" si="79"/>
        <v>0</v>
      </c>
      <c r="M154" s="2"/>
      <c r="N154" s="2">
        <f t="shared" si="79"/>
        <v>0</v>
      </c>
      <c r="O154" s="2"/>
      <c r="P154" s="2">
        <f t="shared" si="79"/>
        <v>0</v>
      </c>
      <c r="Q154" s="2"/>
      <c r="R154" s="2">
        <f t="shared" si="79"/>
        <v>0</v>
      </c>
      <c r="S154" s="2"/>
    </row>
    <row r="155" spans="1:19" x14ac:dyDescent="0.2">
      <c r="A155" s="6"/>
      <c r="B155" s="21" t="s">
        <v>19</v>
      </c>
      <c r="C155" s="17">
        <v>650</v>
      </c>
      <c r="D155" s="14" t="s">
        <v>38</v>
      </c>
      <c r="E155" s="14" t="s">
        <v>43</v>
      </c>
      <c r="F155" s="14" t="s">
        <v>176</v>
      </c>
      <c r="G155" s="18">
        <v>800</v>
      </c>
      <c r="H155" s="2">
        <f t="shared" si="75"/>
        <v>0</v>
      </c>
      <c r="I155" s="2"/>
      <c r="J155" s="2">
        <f t="shared" si="75"/>
        <v>0</v>
      </c>
      <c r="K155" s="2"/>
      <c r="L155" s="2">
        <f t="shared" si="75"/>
        <v>0</v>
      </c>
      <c r="M155" s="2"/>
      <c r="N155" s="2">
        <f t="shared" si="76"/>
        <v>0</v>
      </c>
      <c r="O155" s="2"/>
      <c r="P155" s="2">
        <f t="shared" si="75"/>
        <v>0</v>
      </c>
      <c r="Q155" s="2"/>
      <c r="R155" s="2">
        <f t="shared" si="75"/>
        <v>0</v>
      </c>
      <c r="S155" s="2"/>
    </row>
    <row r="156" spans="1:19" ht="36" x14ac:dyDescent="0.2">
      <c r="A156" s="6"/>
      <c r="B156" s="21" t="s">
        <v>106</v>
      </c>
      <c r="C156" s="17">
        <v>650</v>
      </c>
      <c r="D156" s="14" t="s">
        <v>38</v>
      </c>
      <c r="E156" s="14" t="s">
        <v>43</v>
      </c>
      <c r="F156" s="14" t="s">
        <v>176</v>
      </c>
      <c r="G156" s="18">
        <v>810</v>
      </c>
      <c r="H156" s="2">
        <v>0</v>
      </c>
      <c r="I156" s="2"/>
      <c r="J156" s="2"/>
      <c r="K156" s="2"/>
      <c r="L156" s="2">
        <f>H156+J156</f>
        <v>0</v>
      </c>
      <c r="M156" s="2"/>
      <c r="N156" s="2">
        <v>0</v>
      </c>
      <c r="O156" s="2"/>
      <c r="P156" s="2"/>
      <c r="Q156" s="2"/>
      <c r="R156" s="2">
        <f>N156+P156</f>
        <v>0</v>
      </c>
      <c r="S156" s="2"/>
    </row>
    <row r="157" spans="1:19" ht="50.25" customHeight="1" x14ac:dyDescent="0.2">
      <c r="A157" s="6"/>
      <c r="B157" s="20" t="s">
        <v>79</v>
      </c>
      <c r="C157" s="17">
        <v>650</v>
      </c>
      <c r="D157" s="14" t="s">
        <v>38</v>
      </c>
      <c r="E157" s="14" t="s">
        <v>43</v>
      </c>
      <c r="F157" s="14" t="s">
        <v>178</v>
      </c>
      <c r="G157" s="18"/>
      <c r="H157" s="2">
        <f t="shared" ref="H157:R158" si="80">H158</f>
        <v>0</v>
      </c>
      <c r="I157" s="2"/>
      <c r="J157" s="2">
        <f t="shared" si="80"/>
        <v>0</v>
      </c>
      <c r="K157" s="2"/>
      <c r="L157" s="2">
        <f t="shared" si="80"/>
        <v>0</v>
      </c>
      <c r="M157" s="2"/>
      <c r="N157" s="2">
        <f t="shared" si="80"/>
        <v>0</v>
      </c>
      <c r="O157" s="2"/>
      <c r="P157" s="2">
        <f t="shared" si="80"/>
        <v>0</v>
      </c>
      <c r="Q157" s="2"/>
      <c r="R157" s="2">
        <f t="shared" si="80"/>
        <v>0</v>
      </c>
      <c r="S157" s="2"/>
    </row>
    <row r="158" spans="1:19" x14ac:dyDescent="0.2">
      <c r="A158" s="6"/>
      <c r="B158" s="20" t="s">
        <v>66</v>
      </c>
      <c r="C158" s="17">
        <v>650</v>
      </c>
      <c r="D158" s="14" t="s">
        <v>38</v>
      </c>
      <c r="E158" s="14" t="s">
        <v>43</v>
      </c>
      <c r="F158" s="14" t="s">
        <v>178</v>
      </c>
      <c r="G158" s="18">
        <v>500</v>
      </c>
      <c r="H158" s="2">
        <f t="shared" si="80"/>
        <v>0</v>
      </c>
      <c r="I158" s="2"/>
      <c r="J158" s="2">
        <f t="shared" si="80"/>
        <v>0</v>
      </c>
      <c r="K158" s="2"/>
      <c r="L158" s="2">
        <f t="shared" si="80"/>
        <v>0</v>
      </c>
      <c r="M158" s="2"/>
      <c r="N158" s="2">
        <f t="shared" si="80"/>
        <v>0</v>
      </c>
      <c r="O158" s="2"/>
      <c r="P158" s="2">
        <f t="shared" si="80"/>
        <v>0</v>
      </c>
      <c r="Q158" s="2"/>
      <c r="R158" s="2">
        <f t="shared" si="80"/>
        <v>0</v>
      </c>
      <c r="S158" s="2"/>
    </row>
    <row r="159" spans="1:19" x14ac:dyDescent="0.2">
      <c r="A159" s="6"/>
      <c r="B159" s="21" t="s">
        <v>67</v>
      </c>
      <c r="C159" s="17">
        <v>650</v>
      </c>
      <c r="D159" s="14" t="s">
        <v>38</v>
      </c>
      <c r="E159" s="14" t="s">
        <v>43</v>
      </c>
      <c r="F159" s="14" t="s">
        <v>178</v>
      </c>
      <c r="G159" s="18">
        <v>540</v>
      </c>
      <c r="H159" s="2">
        <v>0</v>
      </c>
      <c r="I159" s="2"/>
      <c r="J159" s="2"/>
      <c r="K159" s="2"/>
      <c r="L159" s="2">
        <f>H159+J159</f>
        <v>0</v>
      </c>
      <c r="M159" s="2"/>
      <c r="N159" s="2">
        <v>0</v>
      </c>
      <c r="O159" s="2"/>
      <c r="P159" s="2"/>
      <c r="Q159" s="2"/>
      <c r="R159" s="2">
        <f>N159+P159</f>
        <v>0</v>
      </c>
      <c r="S159" s="2"/>
    </row>
    <row r="160" spans="1:19" ht="24" x14ac:dyDescent="0.2">
      <c r="A160" s="6"/>
      <c r="B160" s="38" t="s">
        <v>80</v>
      </c>
      <c r="C160" s="17">
        <v>650</v>
      </c>
      <c r="D160" s="24" t="s">
        <v>38</v>
      </c>
      <c r="E160" s="24" t="s">
        <v>43</v>
      </c>
      <c r="F160" s="24" t="s">
        <v>177</v>
      </c>
      <c r="G160" s="25"/>
      <c r="H160" s="26">
        <f t="shared" ref="H160:R161" si="81">H161</f>
        <v>1685</v>
      </c>
      <c r="I160" s="26"/>
      <c r="J160" s="26">
        <f t="shared" si="81"/>
        <v>0</v>
      </c>
      <c r="K160" s="26"/>
      <c r="L160" s="26">
        <f t="shared" si="81"/>
        <v>1685</v>
      </c>
      <c r="M160" s="26"/>
      <c r="N160" s="26">
        <f t="shared" si="81"/>
        <v>1685</v>
      </c>
      <c r="O160" s="26"/>
      <c r="P160" s="26">
        <f t="shared" si="81"/>
        <v>0</v>
      </c>
      <c r="Q160" s="26"/>
      <c r="R160" s="26">
        <f t="shared" si="81"/>
        <v>1685</v>
      </c>
      <c r="S160" s="26"/>
    </row>
    <row r="161" spans="1:19" ht="24" x14ac:dyDescent="0.2">
      <c r="A161" s="6"/>
      <c r="B161" s="21" t="s">
        <v>105</v>
      </c>
      <c r="C161" s="17">
        <v>650</v>
      </c>
      <c r="D161" s="14" t="s">
        <v>38</v>
      </c>
      <c r="E161" s="14" t="s">
        <v>43</v>
      </c>
      <c r="F161" s="14" t="s">
        <v>177</v>
      </c>
      <c r="G161" s="18">
        <v>200</v>
      </c>
      <c r="H161" s="2">
        <f t="shared" si="81"/>
        <v>1685</v>
      </c>
      <c r="I161" s="2"/>
      <c r="J161" s="2">
        <f t="shared" si="81"/>
        <v>0</v>
      </c>
      <c r="K161" s="2"/>
      <c r="L161" s="2">
        <f t="shared" si="81"/>
        <v>1685</v>
      </c>
      <c r="M161" s="2"/>
      <c r="N161" s="2">
        <f t="shared" si="81"/>
        <v>1685</v>
      </c>
      <c r="O161" s="2"/>
      <c r="P161" s="2">
        <f t="shared" si="81"/>
        <v>0</v>
      </c>
      <c r="Q161" s="2"/>
      <c r="R161" s="2">
        <f t="shared" si="81"/>
        <v>1685</v>
      </c>
      <c r="S161" s="2"/>
    </row>
    <row r="162" spans="1:19" ht="24" x14ac:dyDescent="0.2">
      <c r="A162" s="6"/>
      <c r="B162" s="27" t="s">
        <v>17</v>
      </c>
      <c r="C162" s="17">
        <v>650</v>
      </c>
      <c r="D162" s="29" t="s">
        <v>38</v>
      </c>
      <c r="E162" s="29" t="s">
        <v>43</v>
      </c>
      <c r="F162" s="29" t="s">
        <v>177</v>
      </c>
      <c r="G162" s="30">
        <v>240</v>
      </c>
      <c r="H162" s="31">
        <v>1685</v>
      </c>
      <c r="I162" s="31"/>
      <c r="J162" s="31"/>
      <c r="K162" s="31"/>
      <c r="L162" s="2">
        <f>H162+J162</f>
        <v>1685</v>
      </c>
      <c r="M162" s="31"/>
      <c r="N162" s="31">
        <v>1685</v>
      </c>
      <c r="O162" s="31"/>
      <c r="P162" s="31"/>
      <c r="Q162" s="31"/>
      <c r="R162" s="2">
        <f>N162+P162</f>
        <v>1685</v>
      </c>
      <c r="S162" s="31"/>
    </row>
    <row r="163" spans="1:19" x14ac:dyDescent="0.2">
      <c r="A163" s="6"/>
      <c r="B163" s="42" t="s">
        <v>45</v>
      </c>
      <c r="C163" s="17">
        <v>650</v>
      </c>
      <c r="D163" s="14" t="s">
        <v>38</v>
      </c>
      <c r="E163" s="14" t="s">
        <v>46</v>
      </c>
      <c r="F163" s="14"/>
      <c r="G163" s="18" t="s">
        <v>8</v>
      </c>
      <c r="H163" s="2">
        <f>H164+H176</f>
        <v>12943</v>
      </c>
      <c r="I163" s="2"/>
      <c r="J163" s="2">
        <f>J164+J176</f>
        <v>0</v>
      </c>
      <c r="K163" s="2"/>
      <c r="L163" s="2">
        <f t="shared" ref="L163" si="82">L164+L176</f>
        <v>12943</v>
      </c>
      <c r="M163" s="2"/>
      <c r="N163" s="2">
        <f>N164+N176</f>
        <v>13700</v>
      </c>
      <c r="O163" s="2"/>
      <c r="P163" s="2">
        <f>P164+P176</f>
        <v>0</v>
      </c>
      <c r="Q163" s="2"/>
      <c r="R163" s="2">
        <f t="shared" ref="R163" si="83">R164+R176</f>
        <v>13700</v>
      </c>
      <c r="S163" s="2"/>
    </row>
    <row r="164" spans="1:19" ht="42" customHeight="1" x14ac:dyDescent="0.2">
      <c r="B164" s="38" t="s">
        <v>256</v>
      </c>
      <c r="C164" s="17">
        <v>650</v>
      </c>
      <c r="D164" s="24" t="s">
        <v>38</v>
      </c>
      <c r="E164" s="24" t="s">
        <v>46</v>
      </c>
      <c r="F164" s="40" t="s">
        <v>207</v>
      </c>
      <c r="G164" s="25"/>
      <c r="H164" s="26">
        <f>H165</f>
        <v>0</v>
      </c>
      <c r="I164" s="26"/>
      <c r="J164" s="26">
        <f>J165</f>
        <v>0</v>
      </c>
      <c r="K164" s="26"/>
      <c r="L164" s="26">
        <f t="shared" ref="L164:L165" si="84">L165</f>
        <v>0</v>
      </c>
      <c r="M164" s="26"/>
      <c r="N164" s="26">
        <f>N165</f>
        <v>0</v>
      </c>
      <c r="O164" s="26"/>
      <c r="P164" s="26">
        <f>P165</f>
        <v>0</v>
      </c>
      <c r="Q164" s="26"/>
      <c r="R164" s="26">
        <f t="shared" ref="R164:R165" si="85">R165</f>
        <v>0</v>
      </c>
      <c r="S164" s="26"/>
    </row>
    <row r="165" spans="1:19" ht="24" customHeight="1" x14ac:dyDescent="0.2">
      <c r="B165" s="21" t="s">
        <v>275</v>
      </c>
      <c r="C165" s="17">
        <v>650</v>
      </c>
      <c r="D165" s="24" t="s">
        <v>38</v>
      </c>
      <c r="E165" s="24" t="s">
        <v>46</v>
      </c>
      <c r="F165" s="41" t="s">
        <v>276</v>
      </c>
      <c r="G165" s="18"/>
      <c r="H165" s="2">
        <f>H166</f>
        <v>0</v>
      </c>
      <c r="I165" s="2"/>
      <c r="J165" s="2">
        <f>J166</f>
        <v>0</v>
      </c>
      <c r="K165" s="2"/>
      <c r="L165" s="2">
        <f t="shared" si="84"/>
        <v>0</v>
      </c>
      <c r="M165" s="2"/>
      <c r="N165" s="2">
        <f>N166</f>
        <v>0</v>
      </c>
      <c r="O165" s="2"/>
      <c r="P165" s="2">
        <f>P166</f>
        <v>0</v>
      </c>
      <c r="Q165" s="2"/>
      <c r="R165" s="2">
        <f t="shared" si="85"/>
        <v>0</v>
      </c>
      <c r="S165" s="2"/>
    </row>
    <row r="166" spans="1:19" ht="24" x14ac:dyDescent="0.2">
      <c r="B166" s="21" t="s">
        <v>277</v>
      </c>
      <c r="C166" s="17">
        <v>650</v>
      </c>
      <c r="D166" s="24" t="s">
        <v>38</v>
      </c>
      <c r="E166" s="24" t="s">
        <v>46</v>
      </c>
      <c r="F166" s="41" t="s">
        <v>278</v>
      </c>
      <c r="G166" s="18"/>
      <c r="H166" s="2">
        <f>H167+H170+H173</f>
        <v>0</v>
      </c>
      <c r="I166" s="2"/>
      <c r="J166" s="2">
        <f>J167+J170+J173</f>
        <v>0</v>
      </c>
      <c r="K166" s="2"/>
      <c r="L166" s="2">
        <f t="shared" ref="L166" si="86">L167+L170+L173</f>
        <v>0</v>
      </c>
      <c r="M166" s="2"/>
      <c r="N166" s="2">
        <f>N167+N170+N173</f>
        <v>0</v>
      </c>
      <c r="O166" s="2"/>
      <c r="P166" s="2">
        <f>P167+P170+P173</f>
        <v>0</v>
      </c>
      <c r="Q166" s="2"/>
      <c r="R166" s="2">
        <f t="shared" ref="R166" si="87">R167+R170+R173</f>
        <v>0</v>
      </c>
      <c r="S166" s="2"/>
    </row>
    <row r="167" spans="1:19" ht="24" x14ac:dyDescent="0.2">
      <c r="A167" s="6"/>
      <c r="B167" s="21" t="s">
        <v>279</v>
      </c>
      <c r="C167" s="17">
        <v>650</v>
      </c>
      <c r="D167" s="24" t="s">
        <v>38</v>
      </c>
      <c r="E167" s="24" t="s">
        <v>46</v>
      </c>
      <c r="F167" s="14" t="s">
        <v>280</v>
      </c>
      <c r="G167" s="18"/>
      <c r="H167" s="2">
        <f t="shared" ref="H167:R168" si="88">H168</f>
        <v>0</v>
      </c>
      <c r="I167" s="2"/>
      <c r="J167" s="2">
        <f t="shared" si="88"/>
        <v>0</v>
      </c>
      <c r="K167" s="2"/>
      <c r="L167" s="2">
        <f t="shared" si="88"/>
        <v>0</v>
      </c>
      <c r="M167" s="2"/>
      <c r="N167" s="2">
        <f t="shared" si="88"/>
        <v>0</v>
      </c>
      <c r="O167" s="2"/>
      <c r="P167" s="2">
        <f t="shared" si="88"/>
        <v>0</v>
      </c>
      <c r="Q167" s="2"/>
      <c r="R167" s="2">
        <f t="shared" si="88"/>
        <v>0</v>
      </c>
      <c r="S167" s="2"/>
    </row>
    <row r="168" spans="1:19" ht="24" x14ac:dyDescent="0.2">
      <c r="A168" s="6"/>
      <c r="B168" s="21" t="s">
        <v>105</v>
      </c>
      <c r="C168" s="17">
        <v>650</v>
      </c>
      <c r="D168" s="24" t="s">
        <v>38</v>
      </c>
      <c r="E168" s="24" t="s">
        <v>46</v>
      </c>
      <c r="F168" s="14" t="s">
        <v>280</v>
      </c>
      <c r="G168" s="18">
        <v>200</v>
      </c>
      <c r="H168" s="2">
        <f t="shared" si="88"/>
        <v>0</v>
      </c>
      <c r="I168" s="2"/>
      <c r="J168" s="2">
        <f t="shared" si="88"/>
        <v>0</v>
      </c>
      <c r="K168" s="2"/>
      <c r="L168" s="2">
        <f t="shared" si="88"/>
        <v>0</v>
      </c>
      <c r="M168" s="2"/>
      <c r="N168" s="2">
        <f t="shared" si="88"/>
        <v>0</v>
      </c>
      <c r="O168" s="2"/>
      <c r="P168" s="2">
        <f t="shared" si="88"/>
        <v>0</v>
      </c>
      <c r="Q168" s="2"/>
      <c r="R168" s="2">
        <f t="shared" si="88"/>
        <v>0</v>
      </c>
      <c r="S168" s="2"/>
    </row>
    <row r="169" spans="1:19" ht="24" x14ac:dyDescent="0.2">
      <c r="A169" s="6"/>
      <c r="B169" s="21" t="s">
        <v>17</v>
      </c>
      <c r="C169" s="17">
        <v>650</v>
      </c>
      <c r="D169" s="24" t="s">
        <v>38</v>
      </c>
      <c r="E169" s="24" t="s">
        <v>46</v>
      </c>
      <c r="F169" s="14" t="s">
        <v>280</v>
      </c>
      <c r="G169" s="18">
        <v>240</v>
      </c>
      <c r="H169" s="2">
        <v>0</v>
      </c>
      <c r="I169" s="2"/>
      <c r="J169" s="2"/>
      <c r="K169" s="2"/>
      <c r="L169" s="2">
        <f>H169+J169</f>
        <v>0</v>
      </c>
      <c r="M169" s="2"/>
      <c r="N169" s="2">
        <v>0</v>
      </c>
      <c r="O169" s="2"/>
      <c r="P169" s="2"/>
      <c r="Q169" s="2"/>
      <c r="R169" s="2">
        <f>N169+P169</f>
        <v>0</v>
      </c>
      <c r="S169" s="2"/>
    </row>
    <row r="170" spans="1:19" ht="24" x14ac:dyDescent="0.2">
      <c r="A170" s="6"/>
      <c r="B170" s="21" t="s">
        <v>281</v>
      </c>
      <c r="C170" s="17">
        <v>650</v>
      </c>
      <c r="D170" s="24" t="s">
        <v>38</v>
      </c>
      <c r="E170" s="24" t="s">
        <v>46</v>
      </c>
      <c r="F170" s="14" t="s">
        <v>282</v>
      </c>
      <c r="G170" s="18"/>
      <c r="H170" s="2">
        <f t="shared" ref="H170:R171" si="89">H171</f>
        <v>0</v>
      </c>
      <c r="I170" s="2"/>
      <c r="J170" s="2">
        <f t="shared" si="89"/>
        <v>0</v>
      </c>
      <c r="K170" s="2"/>
      <c r="L170" s="2">
        <f t="shared" si="89"/>
        <v>0</v>
      </c>
      <c r="M170" s="2"/>
      <c r="N170" s="2">
        <f t="shared" si="89"/>
        <v>0</v>
      </c>
      <c r="O170" s="2"/>
      <c r="P170" s="2">
        <f t="shared" si="89"/>
        <v>0</v>
      </c>
      <c r="Q170" s="2"/>
      <c r="R170" s="2">
        <f t="shared" si="89"/>
        <v>0</v>
      </c>
      <c r="S170" s="2"/>
    </row>
    <row r="171" spans="1:19" ht="24" x14ac:dyDescent="0.2">
      <c r="A171" s="6"/>
      <c r="B171" s="21" t="s">
        <v>105</v>
      </c>
      <c r="C171" s="17">
        <v>650</v>
      </c>
      <c r="D171" s="24" t="s">
        <v>38</v>
      </c>
      <c r="E171" s="24" t="s">
        <v>46</v>
      </c>
      <c r="F171" s="14" t="s">
        <v>282</v>
      </c>
      <c r="G171" s="18">
        <v>200</v>
      </c>
      <c r="H171" s="2">
        <f t="shared" si="89"/>
        <v>0</v>
      </c>
      <c r="I171" s="2"/>
      <c r="J171" s="2">
        <f t="shared" si="89"/>
        <v>0</v>
      </c>
      <c r="K171" s="2"/>
      <c r="L171" s="2">
        <f t="shared" si="89"/>
        <v>0</v>
      </c>
      <c r="M171" s="2"/>
      <c r="N171" s="2">
        <f t="shared" si="89"/>
        <v>0</v>
      </c>
      <c r="O171" s="2"/>
      <c r="P171" s="2">
        <f t="shared" si="89"/>
        <v>0</v>
      </c>
      <c r="Q171" s="2"/>
      <c r="R171" s="2">
        <f t="shared" si="89"/>
        <v>0</v>
      </c>
      <c r="S171" s="2"/>
    </row>
    <row r="172" spans="1:19" ht="24" x14ac:dyDescent="0.2">
      <c r="A172" s="6"/>
      <c r="B172" s="21" t="s">
        <v>17</v>
      </c>
      <c r="C172" s="17">
        <v>650</v>
      </c>
      <c r="D172" s="24" t="s">
        <v>38</v>
      </c>
      <c r="E172" s="24" t="s">
        <v>46</v>
      </c>
      <c r="F172" s="14" t="s">
        <v>282</v>
      </c>
      <c r="G172" s="18">
        <v>240</v>
      </c>
      <c r="H172" s="2">
        <v>0</v>
      </c>
      <c r="I172" s="2"/>
      <c r="J172" s="2"/>
      <c r="K172" s="2"/>
      <c r="L172" s="2">
        <f>H172+J172</f>
        <v>0</v>
      </c>
      <c r="M172" s="2"/>
      <c r="N172" s="2">
        <v>0</v>
      </c>
      <c r="O172" s="2"/>
      <c r="P172" s="2"/>
      <c r="Q172" s="2"/>
      <c r="R172" s="2">
        <f>N172+P172</f>
        <v>0</v>
      </c>
      <c r="S172" s="2"/>
    </row>
    <row r="173" spans="1:19" ht="24" x14ac:dyDescent="0.2">
      <c r="A173" s="6"/>
      <c r="B173" s="20" t="s">
        <v>80</v>
      </c>
      <c r="C173" s="17">
        <v>650</v>
      </c>
      <c r="D173" s="24" t="s">
        <v>38</v>
      </c>
      <c r="E173" s="24" t="s">
        <v>46</v>
      </c>
      <c r="F173" s="14" t="s">
        <v>283</v>
      </c>
      <c r="G173" s="18"/>
      <c r="H173" s="2">
        <f t="shared" ref="H173:R173" si="90">H174</f>
        <v>0</v>
      </c>
      <c r="I173" s="2"/>
      <c r="J173" s="2">
        <f t="shared" si="90"/>
        <v>0</v>
      </c>
      <c r="K173" s="2"/>
      <c r="L173" s="2">
        <f t="shared" si="90"/>
        <v>0</v>
      </c>
      <c r="M173" s="2"/>
      <c r="N173" s="2">
        <f t="shared" si="90"/>
        <v>0</v>
      </c>
      <c r="O173" s="2"/>
      <c r="P173" s="2">
        <f t="shared" si="90"/>
        <v>0</v>
      </c>
      <c r="Q173" s="2"/>
      <c r="R173" s="2">
        <f t="shared" si="90"/>
        <v>0</v>
      </c>
      <c r="S173" s="2"/>
    </row>
    <row r="174" spans="1:19" ht="24" x14ac:dyDescent="0.2">
      <c r="A174" s="6"/>
      <c r="B174" s="21" t="s">
        <v>105</v>
      </c>
      <c r="C174" s="17">
        <v>650</v>
      </c>
      <c r="D174" s="24" t="s">
        <v>38</v>
      </c>
      <c r="E174" s="24" t="s">
        <v>46</v>
      </c>
      <c r="F174" s="14" t="s">
        <v>283</v>
      </c>
      <c r="G174" s="18">
        <v>200</v>
      </c>
      <c r="H174" s="2">
        <f t="shared" ref="H174:R174" si="91">H175</f>
        <v>0</v>
      </c>
      <c r="I174" s="2"/>
      <c r="J174" s="2">
        <f t="shared" si="91"/>
        <v>0</v>
      </c>
      <c r="K174" s="2"/>
      <c r="L174" s="2">
        <f t="shared" si="91"/>
        <v>0</v>
      </c>
      <c r="M174" s="2"/>
      <c r="N174" s="2">
        <f t="shared" ref="N174" si="92">N175</f>
        <v>0</v>
      </c>
      <c r="O174" s="2"/>
      <c r="P174" s="2">
        <f t="shared" si="91"/>
        <v>0</v>
      </c>
      <c r="Q174" s="2"/>
      <c r="R174" s="2">
        <f t="shared" si="91"/>
        <v>0</v>
      </c>
      <c r="S174" s="2"/>
    </row>
    <row r="175" spans="1:19" ht="24" x14ac:dyDescent="0.2">
      <c r="A175" s="6"/>
      <c r="B175" s="21" t="s">
        <v>17</v>
      </c>
      <c r="C175" s="17">
        <v>650</v>
      </c>
      <c r="D175" s="24" t="s">
        <v>38</v>
      </c>
      <c r="E175" s="24" t="s">
        <v>46</v>
      </c>
      <c r="F175" s="14" t="s">
        <v>283</v>
      </c>
      <c r="G175" s="18">
        <v>240</v>
      </c>
      <c r="H175" s="2">
        <v>0</v>
      </c>
      <c r="I175" s="2"/>
      <c r="J175" s="2"/>
      <c r="K175" s="2"/>
      <c r="L175" s="2">
        <f>H175+J175</f>
        <v>0</v>
      </c>
      <c r="M175" s="2"/>
      <c r="N175" s="2">
        <v>0</v>
      </c>
      <c r="O175" s="2"/>
      <c r="P175" s="2"/>
      <c r="Q175" s="2"/>
      <c r="R175" s="2">
        <f>N175+P175</f>
        <v>0</v>
      </c>
      <c r="S175" s="2"/>
    </row>
    <row r="176" spans="1:19" ht="36" x14ac:dyDescent="0.2">
      <c r="A176" s="6"/>
      <c r="B176" s="20" t="s">
        <v>123</v>
      </c>
      <c r="C176" s="17">
        <v>650</v>
      </c>
      <c r="D176" s="14" t="s">
        <v>38</v>
      </c>
      <c r="E176" s="14" t="s">
        <v>46</v>
      </c>
      <c r="F176" s="14" t="s">
        <v>173</v>
      </c>
      <c r="G176" s="18" t="s">
        <v>8</v>
      </c>
      <c r="H176" s="2">
        <f t="shared" ref="H176:R176" si="93">H177</f>
        <v>12943</v>
      </c>
      <c r="I176" s="2"/>
      <c r="J176" s="2">
        <f t="shared" si="93"/>
        <v>0</v>
      </c>
      <c r="K176" s="2"/>
      <c r="L176" s="2">
        <f t="shared" si="93"/>
        <v>12943</v>
      </c>
      <c r="M176" s="2"/>
      <c r="N176" s="2">
        <f t="shared" ref="N176" si="94">N177</f>
        <v>13700</v>
      </c>
      <c r="O176" s="2"/>
      <c r="P176" s="2">
        <f t="shared" si="93"/>
        <v>0</v>
      </c>
      <c r="Q176" s="2"/>
      <c r="R176" s="2">
        <f t="shared" si="93"/>
        <v>13700</v>
      </c>
      <c r="S176" s="2"/>
    </row>
    <row r="177" spans="1:19" x14ac:dyDescent="0.2">
      <c r="A177" s="6"/>
      <c r="B177" s="20" t="s">
        <v>47</v>
      </c>
      <c r="C177" s="17">
        <v>650</v>
      </c>
      <c r="D177" s="14" t="s">
        <v>38</v>
      </c>
      <c r="E177" s="14" t="s">
        <v>46</v>
      </c>
      <c r="F177" s="14" t="s">
        <v>181</v>
      </c>
      <c r="G177" s="18"/>
      <c r="H177" s="2">
        <f t="shared" ref="H177:R180" si="95">H178</f>
        <v>12943</v>
      </c>
      <c r="I177" s="2"/>
      <c r="J177" s="2">
        <f t="shared" si="95"/>
        <v>0</v>
      </c>
      <c r="K177" s="2"/>
      <c r="L177" s="2">
        <f t="shared" si="95"/>
        <v>12943</v>
      </c>
      <c r="M177" s="2"/>
      <c r="N177" s="2">
        <f t="shared" si="95"/>
        <v>13700</v>
      </c>
      <c r="O177" s="2"/>
      <c r="P177" s="2">
        <f t="shared" si="95"/>
        <v>0</v>
      </c>
      <c r="Q177" s="2"/>
      <c r="R177" s="2">
        <f t="shared" si="95"/>
        <v>13700</v>
      </c>
      <c r="S177" s="2"/>
    </row>
    <row r="178" spans="1:19" ht="24" x14ac:dyDescent="0.2">
      <c r="A178" s="6"/>
      <c r="B178" s="20" t="s">
        <v>116</v>
      </c>
      <c r="C178" s="17">
        <v>650</v>
      </c>
      <c r="D178" s="14" t="s">
        <v>38</v>
      </c>
      <c r="E178" s="14" t="s">
        <v>46</v>
      </c>
      <c r="F178" s="14" t="s">
        <v>179</v>
      </c>
      <c r="G178" s="18"/>
      <c r="H178" s="2">
        <f t="shared" si="95"/>
        <v>12943</v>
      </c>
      <c r="I178" s="2"/>
      <c r="J178" s="2">
        <f t="shared" si="95"/>
        <v>0</v>
      </c>
      <c r="K178" s="2"/>
      <c r="L178" s="2">
        <f t="shared" si="95"/>
        <v>12943</v>
      </c>
      <c r="M178" s="2"/>
      <c r="N178" s="2">
        <f t="shared" si="95"/>
        <v>13700</v>
      </c>
      <c r="O178" s="2"/>
      <c r="P178" s="2">
        <f t="shared" si="95"/>
        <v>0</v>
      </c>
      <c r="Q178" s="2"/>
      <c r="R178" s="2">
        <f t="shared" si="95"/>
        <v>13700</v>
      </c>
      <c r="S178" s="2"/>
    </row>
    <row r="179" spans="1:19" ht="24" x14ac:dyDescent="0.2">
      <c r="A179" s="6"/>
      <c r="B179" s="21" t="s">
        <v>80</v>
      </c>
      <c r="C179" s="17">
        <v>650</v>
      </c>
      <c r="D179" s="14" t="s">
        <v>38</v>
      </c>
      <c r="E179" s="14" t="s">
        <v>46</v>
      </c>
      <c r="F179" s="14" t="s">
        <v>180</v>
      </c>
      <c r="G179" s="18"/>
      <c r="H179" s="2">
        <f t="shared" si="95"/>
        <v>12943</v>
      </c>
      <c r="I179" s="2"/>
      <c r="J179" s="2">
        <f t="shared" si="95"/>
        <v>0</v>
      </c>
      <c r="K179" s="2"/>
      <c r="L179" s="2">
        <f t="shared" si="95"/>
        <v>12943</v>
      </c>
      <c r="M179" s="2"/>
      <c r="N179" s="2">
        <f t="shared" si="95"/>
        <v>13700</v>
      </c>
      <c r="O179" s="2"/>
      <c r="P179" s="2">
        <f t="shared" si="95"/>
        <v>0</v>
      </c>
      <c r="Q179" s="2"/>
      <c r="R179" s="2">
        <f t="shared" si="95"/>
        <v>13700</v>
      </c>
      <c r="S179" s="2"/>
    </row>
    <row r="180" spans="1:19" ht="24" x14ac:dyDescent="0.2">
      <c r="A180" s="6"/>
      <c r="B180" s="21" t="s">
        <v>105</v>
      </c>
      <c r="C180" s="17">
        <v>650</v>
      </c>
      <c r="D180" s="14" t="s">
        <v>38</v>
      </c>
      <c r="E180" s="14" t="s">
        <v>46</v>
      </c>
      <c r="F180" s="14" t="s">
        <v>180</v>
      </c>
      <c r="G180" s="18">
        <v>200</v>
      </c>
      <c r="H180" s="2">
        <f t="shared" si="95"/>
        <v>12943</v>
      </c>
      <c r="I180" s="2"/>
      <c r="J180" s="2">
        <f t="shared" si="95"/>
        <v>0</v>
      </c>
      <c r="K180" s="2"/>
      <c r="L180" s="2">
        <f t="shared" si="95"/>
        <v>12943</v>
      </c>
      <c r="M180" s="2"/>
      <c r="N180" s="2">
        <f t="shared" si="95"/>
        <v>13700</v>
      </c>
      <c r="O180" s="2"/>
      <c r="P180" s="2">
        <f t="shared" si="95"/>
        <v>0</v>
      </c>
      <c r="Q180" s="2"/>
      <c r="R180" s="2">
        <f t="shared" si="95"/>
        <v>13700</v>
      </c>
      <c r="S180" s="2"/>
    </row>
    <row r="181" spans="1:19" ht="24" x14ac:dyDescent="0.2">
      <c r="A181" s="6"/>
      <c r="B181" s="21" t="s">
        <v>17</v>
      </c>
      <c r="C181" s="17">
        <v>650</v>
      </c>
      <c r="D181" s="14" t="s">
        <v>38</v>
      </c>
      <c r="E181" s="14" t="s">
        <v>46</v>
      </c>
      <c r="F181" s="14" t="s">
        <v>180</v>
      </c>
      <c r="G181" s="18">
        <v>240</v>
      </c>
      <c r="H181" s="2">
        <v>12943</v>
      </c>
      <c r="I181" s="2"/>
      <c r="J181" s="2"/>
      <c r="K181" s="2"/>
      <c r="L181" s="2">
        <f>H181+J181</f>
        <v>12943</v>
      </c>
      <c r="M181" s="2"/>
      <c r="N181" s="2">
        <v>13700</v>
      </c>
      <c r="O181" s="2"/>
      <c r="P181" s="2"/>
      <c r="Q181" s="2"/>
      <c r="R181" s="2">
        <f>N181+P181</f>
        <v>13700</v>
      </c>
      <c r="S181" s="2"/>
    </row>
    <row r="182" spans="1:19" x14ac:dyDescent="0.2">
      <c r="A182" s="6"/>
      <c r="B182" s="42" t="s">
        <v>48</v>
      </c>
      <c r="C182" s="17">
        <v>650</v>
      </c>
      <c r="D182" s="14" t="s">
        <v>38</v>
      </c>
      <c r="E182" s="14" t="s">
        <v>49</v>
      </c>
      <c r="F182" s="14"/>
      <c r="G182" s="18" t="s">
        <v>8</v>
      </c>
      <c r="H182" s="2">
        <f t="shared" ref="H182:R183" si="96">H183</f>
        <v>633</v>
      </c>
      <c r="I182" s="2"/>
      <c r="J182" s="2">
        <f t="shared" si="96"/>
        <v>0</v>
      </c>
      <c r="K182" s="2"/>
      <c r="L182" s="2">
        <f t="shared" si="96"/>
        <v>633</v>
      </c>
      <c r="M182" s="2"/>
      <c r="N182" s="2">
        <f t="shared" ref="N182:N183" si="97">N183</f>
        <v>338.1</v>
      </c>
      <c r="O182" s="2"/>
      <c r="P182" s="2">
        <f t="shared" si="96"/>
        <v>0</v>
      </c>
      <c r="Q182" s="2"/>
      <c r="R182" s="2">
        <f t="shared" si="96"/>
        <v>338.1</v>
      </c>
      <c r="S182" s="2"/>
    </row>
    <row r="183" spans="1:19" ht="24" x14ac:dyDescent="0.2">
      <c r="A183" s="6"/>
      <c r="B183" s="21" t="s">
        <v>124</v>
      </c>
      <c r="C183" s="17">
        <v>650</v>
      </c>
      <c r="D183" s="14" t="s">
        <v>38</v>
      </c>
      <c r="E183" s="14" t="s">
        <v>49</v>
      </c>
      <c r="F183" s="14" t="s">
        <v>182</v>
      </c>
      <c r="G183" s="18" t="s">
        <v>8</v>
      </c>
      <c r="H183" s="2">
        <f t="shared" si="96"/>
        <v>633</v>
      </c>
      <c r="I183" s="2"/>
      <c r="J183" s="2">
        <f t="shared" si="96"/>
        <v>0</v>
      </c>
      <c r="K183" s="2"/>
      <c r="L183" s="2">
        <f t="shared" si="96"/>
        <v>633</v>
      </c>
      <c r="M183" s="2"/>
      <c r="N183" s="2">
        <f t="shared" si="97"/>
        <v>338.1</v>
      </c>
      <c r="O183" s="2"/>
      <c r="P183" s="2">
        <f t="shared" si="96"/>
        <v>0</v>
      </c>
      <c r="Q183" s="2"/>
      <c r="R183" s="2">
        <f t="shared" si="96"/>
        <v>338.1</v>
      </c>
      <c r="S183" s="2"/>
    </row>
    <row r="184" spans="1:19" ht="24" x14ac:dyDescent="0.2">
      <c r="A184" s="6"/>
      <c r="B184" s="20" t="s">
        <v>91</v>
      </c>
      <c r="C184" s="17">
        <v>650</v>
      </c>
      <c r="D184" s="14" t="s">
        <v>38</v>
      </c>
      <c r="E184" s="14" t="s">
        <v>49</v>
      </c>
      <c r="F184" s="14" t="s">
        <v>183</v>
      </c>
      <c r="G184" s="50"/>
      <c r="H184" s="2">
        <f t="shared" ref="H184:R186" si="98">H185</f>
        <v>633</v>
      </c>
      <c r="I184" s="2"/>
      <c r="J184" s="2">
        <f t="shared" si="98"/>
        <v>0</v>
      </c>
      <c r="K184" s="2"/>
      <c r="L184" s="2">
        <f t="shared" si="98"/>
        <v>633</v>
      </c>
      <c r="M184" s="2"/>
      <c r="N184" s="2">
        <f t="shared" si="98"/>
        <v>338.1</v>
      </c>
      <c r="O184" s="2"/>
      <c r="P184" s="2">
        <f t="shared" si="98"/>
        <v>0</v>
      </c>
      <c r="Q184" s="2"/>
      <c r="R184" s="2">
        <f t="shared" si="98"/>
        <v>338.1</v>
      </c>
      <c r="S184" s="2"/>
    </row>
    <row r="185" spans="1:19" ht="24" x14ac:dyDescent="0.2">
      <c r="A185" s="6"/>
      <c r="B185" s="20" t="s">
        <v>92</v>
      </c>
      <c r="C185" s="17">
        <v>650</v>
      </c>
      <c r="D185" s="14" t="s">
        <v>38</v>
      </c>
      <c r="E185" s="14" t="s">
        <v>49</v>
      </c>
      <c r="F185" s="14" t="s">
        <v>184</v>
      </c>
      <c r="G185" s="50"/>
      <c r="H185" s="2">
        <f t="shared" si="98"/>
        <v>633</v>
      </c>
      <c r="I185" s="2"/>
      <c r="J185" s="2">
        <f t="shared" si="98"/>
        <v>0</v>
      </c>
      <c r="K185" s="2"/>
      <c r="L185" s="2">
        <f t="shared" si="98"/>
        <v>633</v>
      </c>
      <c r="M185" s="2"/>
      <c r="N185" s="2">
        <f t="shared" si="98"/>
        <v>338.1</v>
      </c>
      <c r="O185" s="2"/>
      <c r="P185" s="2">
        <f t="shared" si="98"/>
        <v>0</v>
      </c>
      <c r="Q185" s="2"/>
      <c r="R185" s="2">
        <f t="shared" si="98"/>
        <v>338.1</v>
      </c>
      <c r="S185" s="2"/>
    </row>
    <row r="186" spans="1:19" ht="24" x14ac:dyDescent="0.2">
      <c r="A186" s="6"/>
      <c r="B186" s="21" t="s">
        <v>105</v>
      </c>
      <c r="C186" s="17">
        <v>650</v>
      </c>
      <c r="D186" s="14" t="s">
        <v>38</v>
      </c>
      <c r="E186" s="14" t="s">
        <v>49</v>
      </c>
      <c r="F186" s="14" t="s">
        <v>185</v>
      </c>
      <c r="G186" s="18" t="s">
        <v>16</v>
      </c>
      <c r="H186" s="2">
        <f t="shared" si="98"/>
        <v>633</v>
      </c>
      <c r="I186" s="2"/>
      <c r="J186" s="2">
        <f t="shared" si="98"/>
        <v>0</v>
      </c>
      <c r="K186" s="2"/>
      <c r="L186" s="2">
        <f t="shared" si="98"/>
        <v>633</v>
      </c>
      <c r="M186" s="2"/>
      <c r="N186" s="2">
        <f t="shared" si="98"/>
        <v>338.1</v>
      </c>
      <c r="O186" s="2"/>
      <c r="P186" s="2">
        <f t="shared" si="98"/>
        <v>0</v>
      </c>
      <c r="Q186" s="2"/>
      <c r="R186" s="2">
        <f t="shared" si="98"/>
        <v>338.1</v>
      </c>
      <c r="S186" s="2"/>
    </row>
    <row r="187" spans="1:19" ht="24" x14ac:dyDescent="0.2">
      <c r="A187" s="6"/>
      <c r="B187" s="21" t="s">
        <v>17</v>
      </c>
      <c r="C187" s="17">
        <v>650</v>
      </c>
      <c r="D187" s="14" t="s">
        <v>38</v>
      </c>
      <c r="E187" s="14" t="s">
        <v>49</v>
      </c>
      <c r="F187" s="14" t="s">
        <v>185</v>
      </c>
      <c r="G187" s="18" t="s">
        <v>18</v>
      </c>
      <c r="H187" s="2">
        <v>633</v>
      </c>
      <c r="I187" s="2"/>
      <c r="J187" s="2"/>
      <c r="K187" s="2"/>
      <c r="L187" s="2">
        <f>H187+J187</f>
        <v>633</v>
      </c>
      <c r="M187" s="2"/>
      <c r="N187" s="2">
        <v>338.1</v>
      </c>
      <c r="O187" s="2"/>
      <c r="P187" s="2"/>
      <c r="Q187" s="2"/>
      <c r="R187" s="2">
        <f>N187+P187</f>
        <v>338.1</v>
      </c>
      <c r="S187" s="2"/>
    </row>
    <row r="188" spans="1:19" x14ac:dyDescent="0.2">
      <c r="A188" s="6"/>
      <c r="B188" s="21" t="s">
        <v>284</v>
      </c>
      <c r="C188" s="17">
        <v>650</v>
      </c>
      <c r="D188" s="14" t="s">
        <v>38</v>
      </c>
      <c r="E188" s="14" t="s">
        <v>285</v>
      </c>
      <c r="F188" s="14"/>
      <c r="G188" s="18"/>
      <c r="H188" s="2">
        <f t="shared" ref="H188:R189" si="99">H189</f>
        <v>0</v>
      </c>
      <c r="I188" s="2"/>
      <c r="J188" s="2">
        <f t="shared" si="99"/>
        <v>0</v>
      </c>
      <c r="K188" s="2"/>
      <c r="L188" s="2">
        <f t="shared" si="99"/>
        <v>0</v>
      </c>
      <c r="M188" s="2"/>
      <c r="N188" s="2">
        <f t="shared" si="99"/>
        <v>0</v>
      </c>
      <c r="O188" s="2"/>
      <c r="P188" s="2">
        <f t="shared" si="99"/>
        <v>0</v>
      </c>
      <c r="Q188" s="2"/>
      <c r="R188" s="2">
        <f t="shared" si="99"/>
        <v>0</v>
      </c>
      <c r="S188" s="2"/>
    </row>
    <row r="189" spans="1:19" ht="24" x14ac:dyDescent="0.2">
      <c r="A189" s="6"/>
      <c r="B189" s="20" t="s">
        <v>118</v>
      </c>
      <c r="C189" s="17">
        <v>650</v>
      </c>
      <c r="D189" s="14" t="s">
        <v>38</v>
      </c>
      <c r="E189" s="14" t="s">
        <v>285</v>
      </c>
      <c r="F189" s="14" t="s">
        <v>146</v>
      </c>
      <c r="G189" s="18"/>
      <c r="H189" s="2">
        <f t="shared" si="99"/>
        <v>0</v>
      </c>
      <c r="I189" s="2"/>
      <c r="J189" s="2">
        <f t="shared" si="99"/>
        <v>0</v>
      </c>
      <c r="K189" s="2"/>
      <c r="L189" s="2">
        <f t="shared" si="99"/>
        <v>0</v>
      </c>
      <c r="M189" s="2"/>
      <c r="N189" s="2">
        <f t="shared" si="99"/>
        <v>0</v>
      </c>
      <c r="O189" s="2"/>
      <c r="P189" s="2">
        <f t="shared" si="99"/>
        <v>0</v>
      </c>
      <c r="Q189" s="2"/>
      <c r="R189" s="2">
        <f t="shared" si="99"/>
        <v>0</v>
      </c>
      <c r="S189" s="2"/>
    </row>
    <row r="190" spans="1:19" ht="36" x14ac:dyDescent="0.2">
      <c r="A190" s="6"/>
      <c r="B190" s="20" t="s">
        <v>107</v>
      </c>
      <c r="C190" s="17">
        <v>650</v>
      </c>
      <c r="D190" s="14" t="s">
        <v>38</v>
      </c>
      <c r="E190" s="14" t="s">
        <v>285</v>
      </c>
      <c r="F190" s="14" t="s">
        <v>147</v>
      </c>
      <c r="G190" s="18"/>
      <c r="H190" s="2">
        <f>H191+H194+H197+H202</f>
        <v>0</v>
      </c>
      <c r="I190" s="2"/>
      <c r="J190" s="2">
        <f>J191+J194+J197+J202</f>
        <v>0</v>
      </c>
      <c r="K190" s="2"/>
      <c r="L190" s="2">
        <f>L191+L194</f>
        <v>0</v>
      </c>
      <c r="M190" s="2"/>
      <c r="N190" s="2">
        <f>N191+N194+N197+N202</f>
        <v>0</v>
      </c>
      <c r="O190" s="2"/>
      <c r="P190" s="2">
        <f>P191+P194+P197+P202</f>
        <v>0</v>
      </c>
      <c r="Q190" s="2"/>
      <c r="R190" s="2">
        <f>R191+R194</f>
        <v>0</v>
      </c>
      <c r="S190" s="2"/>
    </row>
    <row r="191" spans="1:19" ht="48" x14ac:dyDescent="0.2">
      <c r="A191" s="6"/>
      <c r="B191" s="20" t="s">
        <v>148</v>
      </c>
      <c r="C191" s="17">
        <v>650</v>
      </c>
      <c r="D191" s="14" t="s">
        <v>38</v>
      </c>
      <c r="E191" s="14" t="s">
        <v>285</v>
      </c>
      <c r="F191" s="14" t="s">
        <v>150</v>
      </c>
      <c r="G191" s="18"/>
      <c r="H191" s="2">
        <f t="shared" ref="H191:R192" si="100">H192</f>
        <v>0</v>
      </c>
      <c r="I191" s="2"/>
      <c r="J191" s="2">
        <f t="shared" si="100"/>
        <v>0</v>
      </c>
      <c r="K191" s="2"/>
      <c r="L191" s="2">
        <f t="shared" si="100"/>
        <v>0</v>
      </c>
      <c r="M191" s="2"/>
      <c r="N191" s="2">
        <f t="shared" si="100"/>
        <v>0</v>
      </c>
      <c r="O191" s="2"/>
      <c r="P191" s="2">
        <f t="shared" si="100"/>
        <v>0</v>
      </c>
      <c r="Q191" s="2"/>
      <c r="R191" s="2">
        <f t="shared" si="100"/>
        <v>0</v>
      </c>
      <c r="S191" s="2"/>
    </row>
    <row r="192" spans="1:19" x14ac:dyDescent="0.2">
      <c r="A192" s="6"/>
      <c r="B192" s="21" t="s">
        <v>66</v>
      </c>
      <c r="C192" s="17">
        <v>650</v>
      </c>
      <c r="D192" s="14" t="s">
        <v>38</v>
      </c>
      <c r="E192" s="14" t="s">
        <v>285</v>
      </c>
      <c r="F192" s="14" t="s">
        <v>150</v>
      </c>
      <c r="G192" s="18">
        <v>500</v>
      </c>
      <c r="H192" s="2">
        <f t="shared" si="100"/>
        <v>0</v>
      </c>
      <c r="I192" s="2"/>
      <c r="J192" s="2">
        <f t="shared" si="100"/>
        <v>0</v>
      </c>
      <c r="K192" s="2"/>
      <c r="L192" s="2">
        <f t="shared" si="100"/>
        <v>0</v>
      </c>
      <c r="M192" s="2"/>
      <c r="N192" s="2">
        <f t="shared" si="100"/>
        <v>0</v>
      </c>
      <c r="O192" s="2"/>
      <c r="P192" s="2">
        <f t="shared" si="100"/>
        <v>0</v>
      </c>
      <c r="Q192" s="2"/>
      <c r="R192" s="2">
        <f t="shared" si="100"/>
        <v>0</v>
      </c>
      <c r="S192" s="2"/>
    </row>
    <row r="193" spans="1:19" x14ac:dyDescent="0.2">
      <c r="A193" s="6"/>
      <c r="B193" s="21" t="s">
        <v>67</v>
      </c>
      <c r="C193" s="17">
        <v>650</v>
      </c>
      <c r="D193" s="14" t="s">
        <v>38</v>
      </c>
      <c r="E193" s="14" t="s">
        <v>285</v>
      </c>
      <c r="F193" s="14" t="s">
        <v>150</v>
      </c>
      <c r="G193" s="18">
        <v>540</v>
      </c>
      <c r="H193" s="2"/>
      <c r="I193" s="2"/>
      <c r="J193" s="2"/>
      <c r="K193" s="2"/>
      <c r="L193" s="2">
        <f>H193+J193</f>
        <v>0</v>
      </c>
      <c r="M193" s="2"/>
      <c r="N193" s="2"/>
      <c r="O193" s="2"/>
      <c r="P193" s="2"/>
      <c r="Q193" s="2"/>
      <c r="R193" s="2">
        <f>N193+P193</f>
        <v>0</v>
      </c>
      <c r="S193" s="2"/>
    </row>
    <row r="194" spans="1:19" ht="60" x14ac:dyDescent="0.2">
      <c r="A194" s="6"/>
      <c r="B194" s="20" t="s">
        <v>151</v>
      </c>
      <c r="C194" s="17">
        <v>650</v>
      </c>
      <c r="D194" s="14" t="s">
        <v>38</v>
      </c>
      <c r="E194" s="14" t="s">
        <v>285</v>
      </c>
      <c r="F194" s="14" t="s">
        <v>149</v>
      </c>
      <c r="G194" s="18"/>
      <c r="H194" s="2">
        <f t="shared" ref="H194:R195" si="101">H195</f>
        <v>0</v>
      </c>
      <c r="I194" s="2"/>
      <c r="J194" s="2">
        <f t="shared" si="101"/>
        <v>0</v>
      </c>
      <c r="K194" s="2"/>
      <c r="L194" s="2">
        <f t="shared" si="101"/>
        <v>0</v>
      </c>
      <c r="M194" s="2"/>
      <c r="N194" s="2">
        <f t="shared" si="101"/>
        <v>0</v>
      </c>
      <c r="O194" s="2"/>
      <c r="P194" s="2">
        <f t="shared" si="101"/>
        <v>0</v>
      </c>
      <c r="Q194" s="2"/>
      <c r="R194" s="2">
        <f t="shared" si="101"/>
        <v>0</v>
      </c>
      <c r="S194" s="2"/>
    </row>
    <row r="195" spans="1:19" x14ac:dyDescent="0.2">
      <c r="A195" s="6"/>
      <c r="B195" s="21" t="s">
        <v>66</v>
      </c>
      <c r="C195" s="17">
        <v>650</v>
      </c>
      <c r="D195" s="14" t="s">
        <v>38</v>
      </c>
      <c r="E195" s="14" t="s">
        <v>285</v>
      </c>
      <c r="F195" s="14" t="s">
        <v>149</v>
      </c>
      <c r="G195" s="18">
        <v>500</v>
      </c>
      <c r="H195" s="2">
        <f t="shared" si="101"/>
        <v>0</v>
      </c>
      <c r="I195" s="2"/>
      <c r="J195" s="2">
        <f t="shared" si="101"/>
        <v>0</v>
      </c>
      <c r="K195" s="2"/>
      <c r="L195" s="2">
        <f t="shared" si="101"/>
        <v>0</v>
      </c>
      <c r="M195" s="2"/>
      <c r="N195" s="2">
        <f t="shared" si="101"/>
        <v>0</v>
      </c>
      <c r="O195" s="2"/>
      <c r="P195" s="2">
        <f t="shared" si="101"/>
        <v>0</v>
      </c>
      <c r="Q195" s="2"/>
      <c r="R195" s="2">
        <f t="shared" si="101"/>
        <v>0</v>
      </c>
      <c r="S195" s="2"/>
    </row>
    <row r="196" spans="1:19" x14ac:dyDescent="0.2">
      <c r="A196" s="6"/>
      <c r="B196" s="21" t="s">
        <v>67</v>
      </c>
      <c r="C196" s="17">
        <v>650</v>
      </c>
      <c r="D196" s="14" t="s">
        <v>38</v>
      </c>
      <c r="E196" s="14" t="s">
        <v>285</v>
      </c>
      <c r="F196" s="14" t="s">
        <v>149</v>
      </c>
      <c r="G196" s="18">
        <v>540</v>
      </c>
      <c r="H196" s="2"/>
      <c r="I196" s="2"/>
      <c r="J196" s="2"/>
      <c r="K196" s="2"/>
      <c r="L196" s="2">
        <f>H196+J196</f>
        <v>0</v>
      </c>
      <c r="M196" s="2"/>
      <c r="N196" s="2"/>
      <c r="O196" s="2"/>
      <c r="P196" s="2"/>
      <c r="Q196" s="2"/>
      <c r="R196" s="2">
        <f>N196+P196</f>
        <v>0</v>
      </c>
      <c r="S196" s="2"/>
    </row>
    <row r="197" spans="1:19" ht="36" x14ac:dyDescent="0.2">
      <c r="A197" s="6"/>
      <c r="B197" s="20" t="s">
        <v>286</v>
      </c>
      <c r="C197" s="17">
        <v>650</v>
      </c>
      <c r="D197" s="14" t="s">
        <v>38</v>
      </c>
      <c r="E197" s="14" t="s">
        <v>285</v>
      </c>
      <c r="F197" s="14" t="s">
        <v>287</v>
      </c>
      <c r="G197" s="18"/>
      <c r="H197" s="2">
        <f>H198+H200</f>
        <v>0</v>
      </c>
      <c r="I197" s="2"/>
      <c r="J197" s="2">
        <f>J198+J200</f>
        <v>0</v>
      </c>
      <c r="K197" s="2"/>
      <c r="L197" s="2">
        <f>L200</f>
        <v>0</v>
      </c>
      <c r="M197" s="2"/>
      <c r="N197" s="2">
        <f>N198+N200</f>
        <v>0</v>
      </c>
      <c r="O197" s="2"/>
      <c r="P197" s="2">
        <f>P198+P200</f>
        <v>0</v>
      </c>
      <c r="Q197" s="2"/>
      <c r="R197" s="2">
        <f>R200</f>
        <v>0</v>
      </c>
      <c r="S197" s="2"/>
    </row>
    <row r="198" spans="1:19" ht="24" x14ac:dyDescent="0.2">
      <c r="A198" s="6"/>
      <c r="B198" s="21" t="s">
        <v>105</v>
      </c>
      <c r="C198" s="17">
        <v>650</v>
      </c>
      <c r="D198" s="14" t="s">
        <v>38</v>
      </c>
      <c r="E198" s="14" t="s">
        <v>285</v>
      </c>
      <c r="F198" s="14" t="s">
        <v>287</v>
      </c>
      <c r="G198" s="18" t="s">
        <v>16</v>
      </c>
      <c r="H198" s="2">
        <f t="shared" ref="H198:R198" si="102">H199</f>
        <v>0</v>
      </c>
      <c r="I198" s="2"/>
      <c r="J198" s="2">
        <f t="shared" si="102"/>
        <v>0</v>
      </c>
      <c r="K198" s="2"/>
      <c r="L198" s="2">
        <f t="shared" si="102"/>
        <v>0</v>
      </c>
      <c r="M198" s="2"/>
      <c r="N198" s="2">
        <f t="shared" si="102"/>
        <v>0</v>
      </c>
      <c r="O198" s="2"/>
      <c r="P198" s="2">
        <f t="shared" si="102"/>
        <v>0</v>
      </c>
      <c r="Q198" s="2"/>
      <c r="R198" s="2">
        <f t="shared" si="102"/>
        <v>0</v>
      </c>
      <c r="S198" s="2"/>
    </row>
    <row r="199" spans="1:19" ht="24" x14ac:dyDescent="0.2">
      <c r="A199" s="6"/>
      <c r="B199" s="21" t="s">
        <v>17</v>
      </c>
      <c r="C199" s="17">
        <v>650</v>
      </c>
      <c r="D199" s="14" t="s">
        <v>38</v>
      </c>
      <c r="E199" s="14" t="s">
        <v>285</v>
      </c>
      <c r="F199" s="14" t="s">
        <v>287</v>
      </c>
      <c r="G199" s="18" t="s">
        <v>18</v>
      </c>
      <c r="H199" s="2">
        <v>0</v>
      </c>
      <c r="I199" s="2"/>
      <c r="J199" s="2"/>
      <c r="K199" s="2"/>
      <c r="L199" s="2">
        <f>H199+J199</f>
        <v>0</v>
      </c>
      <c r="M199" s="2"/>
      <c r="N199" s="2">
        <v>0</v>
      </c>
      <c r="O199" s="2"/>
      <c r="P199" s="2"/>
      <c r="Q199" s="2"/>
      <c r="R199" s="2">
        <f>N199+P199</f>
        <v>0</v>
      </c>
      <c r="S199" s="2"/>
    </row>
    <row r="200" spans="1:19" x14ac:dyDescent="0.2">
      <c r="A200" s="6"/>
      <c r="B200" s="21" t="s">
        <v>66</v>
      </c>
      <c r="C200" s="17">
        <v>650</v>
      </c>
      <c r="D200" s="14" t="s">
        <v>38</v>
      </c>
      <c r="E200" s="14" t="s">
        <v>285</v>
      </c>
      <c r="F200" s="14" t="s">
        <v>287</v>
      </c>
      <c r="G200" s="18">
        <v>500</v>
      </c>
      <c r="H200" s="2">
        <f t="shared" ref="H200:R200" si="103">H201</f>
        <v>0</v>
      </c>
      <c r="I200" s="2"/>
      <c r="J200" s="2">
        <f t="shared" si="103"/>
        <v>0</v>
      </c>
      <c r="K200" s="2"/>
      <c r="L200" s="2">
        <f t="shared" si="103"/>
        <v>0</v>
      </c>
      <c r="M200" s="2"/>
      <c r="N200" s="2">
        <f t="shared" si="103"/>
        <v>0</v>
      </c>
      <c r="O200" s="2"/>
      <c r="P200" s="2">
        <f t="shared" si="103"/>
        <v>0</v>
      </c>
      <c r="Q200" s="2"/>
      <c r="R200" s="2">
        <f t="shared" si="103"/>
        <v>0</v>
      </c>
      <c r="S200" s="2"/>
    </row>
    <row r="201" spans="1:19" x14ac:dyDescent="0.2">
      <c r="A201" s="6"/>
      <c r="B201" s="21" t="s">
        <v>67</v>
      </c>
      <c r="C201" s="17">
        <v>650</v>
      </c>
      <c r="D201" s="14" t="s">
        <v>38</v>
      </c>
      <c r="E201" s="14" t="s">
        <v>285</v>
      </c>
      <c r="F201" s="14" t="s">
        <v>287</v>
      </c>
      <c r="G201" s="18">
        <v>540</v>
      </c>
      <c r="H201" s="2"/>
      <c r="I201" s="2"/>
      <c r="J201" s="2"/>
      <c r="K201" s="2"/>
      <c r="L201" s="2">
        <f>H201+J201</f>
        <v>0</v>
      </c>
      <c r="M201" s="2"/>
      <c r="N201" s="2"/>
      <c r="O201" s="2"/>
      <c r="P201" s="2"/>
      <c r="Q201" s="2"/>
      <c r="R201" s="2">
        <f>N201+P201</f>
        <v>0</v>
      </c>
      <c r="S201" s="2"/>
    </row>
    <row r="202" spans="1:19" ht="36" x14ac:dyDescent="0.2">
      <c r="A202" s="6"/>
      <c r="B202" s="20" t="s">
        <v>288</v>
      </c>
      <c r="C202" s="17">
        <v>650</v>
      </c>
      <c r="D202" s="14" t="s">
        <v>38</v>
      </c>
      <c r="E202" s="14" t="s">
        <v>285</v>
      </c>
      <c r="F202" s="14" t="s">
        <v>289</v>
      </c>
      <c r="G202" s="18"/>
      <c r="H202" s="2">
        <f t="shared" ref="H202:R203" si="104">H203</f>
        <v>0</v>
      </c>
      <c r="I202" s="2"/>
      <c r="J202" s="2">
        <f t="shared" si="104"/>
        <v>0</v>
      </c>
      <c r="K202" s="2"/>
      <c r="L202" s="2">
        <f t="shared" si="104"/>
        <v>0</v>
      </c>
      <c r="M202" s="2"/>
      <c r="N202" s="2">
        <f t="shared" si="104"/>
        <v>0</v>
      </c>
      <c r="O202" s="2"/>
      <c r="P202" s="2">
        <f t="shared" si="104"/>
        <v>0</v>
      </c>
      <c r="Q202" s="2"/>
      <c r="R202" s="2">
        <f t="shared" si="104"/>
        <v>0</v>
      </c>
      <c r="S202" s="2"/>
    </row>
    <row r="203" spans="1:19" x14ac:dyDescent="0.2">
      <c r="A203" s="6"/>
      <c r="B203" s="21" t="s">
        <v>66</v>
      </c>
      <c r="C203" s="17">
        <v>650</v>
      </c>
      <c r="D203" s="14" t="s">
        <v>38</v>
      </c>
      <c r="E203" s="14" t="s">
        <v>285</v>
      </c>
      <c r="F203" s="14" t="s">
        <v>289</v>
      </c>
      <c r="G203" s="18">
        <v>500</v>
      </c>
      <c r="H203" s="2">
        <f t="shared" si="104"/>
        <v>0</v>
      </c>
      <c r="I203" s="2"/>
      <c r="J203" s="2">
        <f t="shared" si="104"/>
        <v>0</v>
      </c>
      <c r="K203" s="2"/>
      <c r="L203" s="2">
        <f t="shared" si="104"/>
        <v>0</v>
      </c>
      <c r="M203" s="2"/>
      <c r="N203" s="2">
        <f t="shared" si="104"/>
        <v>0</v>
      </c>
      <c r="O203" s="2"/>
      <c r="P203" s="2">
        <f t="shared" si="104"/>
        <v>0</v>
      </c>
      <c r="Q203" s="2"/>
      <c r="R203" s="2">
        <f t="shared" si="104"/>
        <v>0</v>
      </c>
      <c r="S203" s="2"/>
    </row>
    <row r="204" spans="1:19" x14ac:dyDescent="0.2">
      <c r="A204" s="6"/>
      <c r="B204" s="21" t="s">
        <v>67</v>
      </c>
      <c r="C204" s="17">
        <v>650</v>
      </c>
      <c r="D204" s="14" t="s">
        <v>38</v>
      </c>
      <c r="E204" s="14" t="s">
        <v>285</v>
      </c>
      <c r="F204" s="14" t="s">
        <v>289</v>
      </c>
      <c r="G204" s="18">
        <v>540</v>
      </c>
      <c r="H204" s="2">
        <v>0</v>
      </c>
      <c r="I204" s="2"/>
      <c r="J204" s="2"/>
      <c r="K204" s="2"/>
      <c r="L204" s="2">
        <f>H204+J204</f>
        <v>0</v>
      </c>
      <c r="M204" s="2"/>
      <c r="N204" s="2">
        <v>0</v>
      </c>
      <c r="O204" s="2"/>
      <c r="P204" s="2"/>
      <c r="Q204" s="2"/>
      <c r="R204" s="2">
        <f>N204+P204</f>
        <v>0</v>
      </c>
      <c r="S204" s="2"/>
    </row>
    <row r="205" spans="1:19" x14ac:dyDescent="0.2">
      <c r="A205" s="6"/>
      <c r="B205" s="42" t="s">
        <v>50</v>
      </c>
      <c r="C205" s="17">
        <v>650</v>
      </c>
      <c r="D205" s="14" t="s">
        <v>51</v>
      </c>
      <c r="E205" s="14" t="s">
        <v>31</v>
      </c>
      <c r="F205" s="14"/>
      <c r="G205" s="18"/>
      <c r="H205" s="2">
        <f>H206+H221+H259+H298</f>
        <v>57099.9</v>
      </c>
      <c r="I205" s="2"/>
      <c r="J205" s="2">
        <f>J206+J221+J259+J298</f>
        <v>-21376.5</v>
      </c>
      <c r="K205" s="2"/>
      <c r="L205" s="2">
        <f>L206+L221+L259</f>
        <v>35723.4</v>
      </c>
      <c r="M205" s="2"/>
      <c r="N205" s="2">
        <f>N206+N221+N259+N298</f>
        <v>29647.8</v>
      </c>
      <c r="O205" s="2"/>
      <c r="P205" s="2">
        <f>P206+P221+P259+P298</f>
        <v>0</v>
      </c>
      <c r="Q205" s="2"/>
      <c r="R205" s="2">
        <f>R206+R221+R259</f>
        <v>29647.8</v>
      </c>
      <c r="S205" s="2"/>
    </row>
    <row r="206" spans="1:19" x14ac:dyDescent="0.2">
      <c r="A206" s="6"/>
      <c r="B206" s="42" t="s">
        <v>52</v>
      </c>
      <c r="C206" s="17">
        <v>650</v>
      </c>
      <c r="D206" s="14" t="s">
        <v>51</v>
      </c>
      <c r="E206" s="14" t="s">
        <v>40</v>
      </c>
      <c r="F206" s="14"/>
      <c r="G206" s="18"/>
      <c r="H206" s="2">
        <f t="shared" ref="H206:R206" si="105">H207+H212</f>
        <v>1900</v>
      </c>
      <c r="I206" s="2"/>
      <c r="J206" s="2">
        <f t="shared" si="105"/>
        <v>0</v>
      </c>
      <c r="K206" s="2"/>
      <c r="L206" s="2">
        <f t="shared" si="105"/>
        <v>1900</v>
      </c>
      <c r="M206" s="2"/>
      <c r="N206" s="2">
        <f t="shared" si="105"/>
        <v>1800</v>
      </c>
      <c r="O206" s="2"/>
      <c r="P206" s="2">
        <f t="shared" si="105"/>
        <v>0</v>
      </c>
      <c r="Q206" s="2"/>
      <c r="R206" s="2">
        <f t="shared" si="105"/>
        <v>1800</v>
      </c>
      <c r="S206" s="2"/>
    </row>
    <row r="207" spans="1:19" ht="24" x14ac:dyDescent="0.2">
      <c r="A207" s="6"/>
      <c r="B207" s="21" t="s">
        <v>229</v>
      </c>
      <c r="C207" s="17">
        <v>650</v>
      </c>
      <c r="D207" s="14" t="s">
        <v>51</v>
      </c>
      <c r="E207" s="14" t="s">
        <v>40</v>
      </c>
      <c r="F207" s="14" t="s">
        <v>186</v>
      </c>
      <c r="G207" s="18"/>
      <c r="H207" s="2">
        <f t="shared" ref="H207:R210" si="106">H208</f>
        <v>700</v>
      </c>
      <c r="I207" s="2"/>
      <c r="J207" s="2">
        <f t="shared" si="106"/>
        <v>0</v>
      </c>
      <c r="K207" s="2"/>
      <c r="L207" s="2">
        <f t="shared" si="106"/>
        <v>700</v>
      </c>
      <c r="M207" s="2"/>
      <c r="N207" s="2">
        <f t="shared" si="106"/>
        <v>700</v>
      </c>
      <c r="O207" s="2"/>
      <c r="P207" s="2">
        <f t="shared" si="106"/>
        <v>0</v>
      </c>
      <c r="Q207" s="2"/>
      <c r="R207" s="2">
        <f t="shared" si="106"/>
        <v>700</v>
      </c>
      <c r="S207" s="2"/>
    </row>
    <row r="208" spans="1:19" ht="24" x14ac:dyDescent="0.2">
      <c r="A208" s="6"/>
      <c r="B208" s="21" t="s">
        <v>189</v>
      </c>
      <c r="C208" s="17">
        <v>650</v>
      </c>
      <c r="D208" s="14" t="s">
        <v>51</v>
      </c>
      <c r="E208" s="14" t="s">
        <v>40</v>
      </c>
      <c r="F208" s="14" t="s">
        <v>187</v>
      </c>
      <c r="G208" s="18"/>
      <c r="H208" s="2">
        <f t="shared" si="106"/>
        <v>700</v>
      </c>
      <c r="I208" s="2"/>
      <c r="J208" s="2">
        <f t="shared" si="106"/>
        <v>0</v>
      </c>
      <c r="K208" s="2"/>
      <c r="L208" s="2">
        <f t="shared" si="106"/>
        <v>700</v>
      </c>
      <c r="M208" s="2"/>
      <c r="N208" s="2">
        <f t="shared" si="106"/>
        <v>700</v>
      </c>
      <c r="O208" s="2"/>
      <c r="P208" s="2">
        <f t="shared" si="106"/>
        <v>0</v>
      </c>
      <c r="Q208" s="2"/>
      <c r="R208" s="2">
        <f t="shared" si="106"/>
        <v>700</v>
      </c>
      <c r="S208" s="2"/>
    </row>
    <row r="209" spans="1:19" ht="24" x14ac:dyDescent="0.2">
      <c r="A209" s="6"/>
      <c r="B209" s="21" t="s">
        <v>80</v>
      </c>
      <c r="C209" s="17">
        <v>650</v>
      </c>
      <c r="D209" s="14" t="s">
        <v>51</v>
      </c>
      <c r="E209" s="14" t="s">
        <v>40</v>
      </c>
      <c r="F209" s="14" t="s">
        <v>188</v>
      </c>
      <c r="G209" s="18"/>
      <c r="H209" s="2">
        <f t="shared" si="106"/>
        <v>700</v>
      </c>
      <c r="I209" s="2"/>
      <c r="J209" s="2">
        <f t="shared" si="106"/>
        <v>0</v>
      </c>
      <c r="K209" s="2"/>
      <c r="L209" s="2">
        <f t="shared" si="106"/>
        <v>700</v>
      </c>
      <c r="M209" s="2"/>
      <c r="N209" s="2">
        <f t="shared" si="106"/>
        <v>700</v>
      </c>
      <c r="O209" s="2"/>
      <c r="P209" s="2">
        <f t="shared" si="106"/>
        <v>0</v>
      </c>
      <c r="Q209" s="2"/>
      <c r="R209" s="2">
        <f t="shared" si="106"/>
        <v>700</v>
      </c>
      <c r="S209" s="2"/>
    </row>
    <row r="210" spans="1:19" ht="24" x14ac:dyDescent="0.2">
      <c r="A210" s="6"/>
      <c r="B210" s="21" t="s">
        <v>105</v>
      </c>
      <c r="C210" s="17">
        <v>650</v>
      </c>
      <c r="D210" s="14" t="s">
        <v>51</v>
      </c>
      <c r="E210" s="14" t="s">
        <v>40</v>
      </c>
      <c r="F210" s="14" t="s">
        <v>188</v>
      </c>
      <c r="G210" s="18">
        <v>200</v>
      </c>
      <c r="H210" s="2">
        <f t="shared" si="106"/>
        <v>700</v>
      </c>
      <c r="I210" s="2"/>
      <c r="J210" s="2">
        <f t="shared" si="106"/>
        <v>0</v>
      </c>
      <c r="K210" s="2"/>
      <c r="L210" s="2">
        <f t="shared" si="106"/>
        <v>700</v>
      </c>
      <c r="M210" s="2"/>
      <c r="N210" s="2">
        <f t="shared" si="106"/>
        <v>700</v>
      </c>
      <c r="O210" s="2"/>
      <c r="P210" s="2">
        <f t="shared" si="106"/>
        <v>0</v>
      </c>
      <c r="Q210" s="2"/>
      <c r="R210" s="2">
        <f t="shared" si="106"/>
        <v>700</v>
      </c>
      <c r="S210" s="2"/>
    </row>
    <row r="211" spans="1:19" ht="24" x14ac:dyDescent="0.2">
      <c r="A211" s="6"/>
      <c r="B211" s="21" t="s">
        <v>17</v>
      </c>
      <c r="C211" s="17">
        <v>650</v>
      </c>
      <c r="D211" s="14" t="s">
        <v>51</v>
      </c>
      <c r="E211" s="14" t="s">
        <v>40</v>
      </c>
      <c r="F211" s="14" t="s">
        <v>188</v>
      </c>
      <c r="G211" s="18">
        <v>240</v>
      </c>
      <c r="H211" s="2">
        <v>700</v>
      </c>
      <c r="I211" s="2"/>
      <c r="J211" s="2"/>
      <c r="K211" s="2"/>
      <c r="L211" s="2">
        <f>H211+J211</f>
        <v>700</v>
      </c>
      <c r="M211" s="2"/>
      <c r="N211" s="2">
        <v>700</v>
      </c>
      <c r="O211" s="2"/>
      <c r="P211" s="2"/>
      <c r="Q211" s="2"/>
      <c r="R211" s="2">
        <f>N211+P211</f>
        <v>700</v>
      </c>
      <c r="S211" s="2"/>
    </row>
    <row r="212" spans="1:19" ht="24" x14ac:dyDescent="0.2">
      <c r="A212" s="6"/>
      <c r="B212" s="20" t="s">
        <v>125</v>
      </c>
      <c r="C212" s="17">
        <v>650</v>
      </c>
      <c r="D212" s="14" t="s">
        <v>51</v>
      </c>
      <c r="E212" s="14" t="s">
        <v>40</v>
      </c>
      <c r="F212" s="14" t="s">
        <v>190</v>
      </c>
      <c r="G212" s="2"/>
      <c r="H212" s="2">
        <f t="shared" ref="H212:R213" si="107">H213</f>
        <v>1200</v>
      </c>
      <c r="I212" s="2"/>
      <c r="J212" s="2">
        <f t="shared" si="107"/>
        <v>0</v>
      </c>
      <c r="K212" s="2"/>
      <c r="L212" s="2">
        <f t="shared" si="107"/>
        <v>1200</v>
      </c>
      <c r="M212" s="2"/>
      <c r="N212" s="2">
        <f t="shared" si="107"/>
        <v>1100</v>
      </c>
      <c r="O212" s="2"/>
      <c r="P212" s="2">
        <f t="shared" si="107"/>
        <v>0</v>
      </c>
      <c r="Q212" s="2"/>
      <c r="R212" s="2">
        <f t="shared" si="107"/>
        <v>1100</v>
      </c>
      <c r="S212" s="2"/>
    </row>
    <row r="213" spans="1:19" ht="24" x14ac:dyDescent="0.2">
      <c r="A213" s="6"/>
      <c r="B213" s="20" t="s">
        <v>72</v>
      </c>
      <c r="C213" s="17">
        <v>650</v>
      </c>
      <c r="D213" s="14" t="s">
        <v>51</v>
      </c>
      <c r="E213" s="14" t="s">
        <v>40</v>
      </c>
      <c r="F213" s="14" t="s">
        <v>191</v>
      </c>
      <c r="G213" s="2"/>
      <c r="H213" s="2">
        <f t="shared" si="107"/>
        <v>1200</v>
      </c>
      <c r="I213" s="2"/>
      <c r="J213" s="2">
        <f t="shared" si="107"/>
        <v>0</v>
      </c>
      <c r="K213" s="2"/>
      <c r="L213" s="2">
        <f t="shared" si="107"/>
        <v>1200</v>
      </c>
      <c r="M213" s="2"/>
      <c r="N213" s="2">
        <f t="shared" si="107"/>
        <v>1100</v>
      </c>
      <c r="O213" s="2"/>
      <c r="P213" s="2">
        <f t="shared" si="107"/>
        <v>0</v>
      </c>
      <c r="Q213" s="2"/>
      <c r="R213" s="2">
        <f t="shared" si="107"/>
        <v>1100</v>
      </c>
      <c r="S213" s="2"/>
    </row>
    <row r="214" spans="1:19" ht="24" x14ac:dyDescent="0.2">
      <c r="A214" s="6"/>
      <c r="B214" s="20" t="s">
        <v>93</v>
      </c>
      <c r="C214" s="17">
        <v>650</v>
      </c>
      <c r="D214" s="14" t="s">
        <v>51</v>
      </c>
      <c r="E214" s="14" t="s">
        <v>40</v>
      </c>
      <c r="F214" s="14" t="s">
        <v>192</v>
      </c>
      <c r="G214" s="2"/>
      <c r="H214" s="2">
        <f t="shared" ref="H214:R214" si="108">H215+H218</f>
        <v>1200</v>
      </c>
      <c r="I214" s="2"/>
      <c r="J214" s="2">
        <f t="shared" si="108"/>
        <v>0</v>
      </c>
      <c r="K214" s="2"/>
      <c r="L214" s="2">
        <f t="shared" si="108"/>
        <v>1200</v>
      </c>
      <c r="M214" s="2"/>
      <c r="N214" s="2">
        <f t="shared" si="108"/>
        <v>1100</v>
      </c>
      <c r="O214" s="2"/>
      <c r="P214" s="2">
        <f t="shared" si="108"/>
        <v>0</v>
      </c>
      <c r="Q214" s="2"/>
      <c r="R214" s="2">
        <f t="shared" si="108"/>
        <v>1100</v>
      </c>
      <c r="S214" s="2"/>
    </row>
    <row r="215" spans="1:19" ht="24" x14ac:dyDescent="0.2">
      <c r="A215" s="6"/>
      <c r="B215" s="39" t="s">
        <v>94</v>
      </c>
      <c r="C215" s="17">
        <v>650</v>
      </c>
      <c r="D215" s="24" t="s">
        <v>51</v>
      </c>
      <c r="E215" s="24" t="s">
        <v>40</v>
      </c>
      <c r="F215" s="24" t="s">
        <v>193</v>
      </c>
      <c r="G215" s="26"/>
      <c r="H215" s="26">
        <f t="shared" ref="H215:R216" si="109">H216</f>
        <v>0</v>
      </c>
      <c r="I215" s="26"/>
      <c r="J215" s="26">
        <f t="shared" si="109"/>
        <v>0</v>
      </c>
      <c r="K215" s="26"/>
      <c r="L215" s="26">
        <f t="shared" si="109"/>
        <v>0</v>
      </c>
      <c r="M215" s="26"/>
      <c r="N215" s="26">
        <f t="shared" si="109"/>
        <v>0</v>
      </c>
      <c r="O215" s="26"/>
      <c r="P215" s="26">
        <f t="shared" si="109"/>
        <v>0</v>
      </c>
      <c r="Q215" s="26"/>
      <c r="R215" s="26">
        <f t="shared" si="109"/>
        <v>0</v>
      </c>
      <c r="S215" s="26"/>
    </row>
    <row r="216" spans="1:19" ht="24" x14ac:dyDescent="0.2">
      <c r="A216" s="6"/>
      <c r="B216" s="20" t="s">
        <v>113</v>
      </c>
      <c r="C216" s="17">
        <v>650</v>
      </c>
      <c r="D216" s="14" t="s">
        <v>51</v>
      </c>
      <c r="E216" s="14" t="s">
        <v>40</v>
      </c>
      <c r="F216" s="24" t="s">
        <v>193</v>
      </c>
      <c r="G216" s="18">
        <v>600</v>
      </c>
      <c r="H216" s="2">
        <f t="shared" si="109"/>
        <v>0</v>
      </c>
      <c r="I216" s="2"/>
      <c r="J216" s="2">
        <f t="shared" si="109"/>
        <v>0</v>
      </c>
      <c r="K216" s="2"/>
      <c r="L216" s="2">
        <f t="shared" si="109"/>
        <v>0</v>
      </c>
      <c r="M216" s="2"/>
      <c r="N216" s="2">
        <f t="shared" si="109"/>
        <v>0</v>
      </c>
      <c r="O216" s="2"/>
      <c r="P216" s="2">
        <f t="shared" si="109"/>
        <v>0</v>
      </c>
      <c r="Q216" s="2"/>
      <c r="R216" s="2">
        <f t="shared" si="109"/>
        <v>0</v>
      </c>
      <c r="S216" s="2"/>
    </row>
    <row r="217" spans="1:19" ht="36" x14ac:dyDescent="0.2">
      <c r="A217" s="6"/>
      <c r="B217" s="27" t="s">
        <v>290</v>
      </c>
      <c r="C217" s="17">
        <v>650</v>
      </c>
      <c r="D217" s="29" t="s">
        <v>51</v>
      </c>
      <c r="E217" s="29" t="s">
        <v>40</v>
      </c>
      <c r="F217" s="24" t="s">
        <v>193</v>
      </c>
      <c r="G217" s="30">
        <v>630</v>
      </c>
      <c r="H217" s="31">
        <v>0</v>
      </c>
      <c r="I217" s="31"/>
      <c r="J217" s="31"/>
      <c r="K217" s="31"/>
      <c r="L217" s="2">
        <f>H217+J217</f>
        <v>0</v>
      </c>
      <c r="M217" s="31"/>
      <c r="N217" s="31">
        <v>0</v>
      </c>
      <c r="O217" s="31"/>
      <c r="P217" s="31"/>
      <c r="Q217" s="31"/>
      <c r="R217" s="2">
        <f>N217+P217</f>
        <v>0</v>
      </c>
      <c r="S217" s="31"/>
    </row>
    <row r="218" spans="1:19" ht="24" x14ac:dyDescent="0.2">
      <c r="A218" s="6"/>
      <c r="B218" s="20" t="s">
        <v>80</v>
      </c>
      <c r="C218" s="17">
        <v>650</v>
      </c>
      <c r="D218" s="14" t="s">
        <v>51</v>
      </c>
      <c r="E218" s="14" t="s">
        <v>40</v>
      </c>
      <c r="F218" s="14" t="s">
        <v>194</v>
      </c>
      <c r="G218" s="18"/>
      <c r="H218" s="2">
        <f t="shared" ref="H218:R219" si="110">H219</f>
        <v>1200</v>
      </c>
      <c r="I218" s="2"/>
      <c r="J218" s="2">
        <f t="shared" si="110"/>
        <v>0</v>
      </c>
      <c r="K218" s="2"/>
      <c r="L218" s="2">
        <f t="shared" si="110"/>
        <v>1200</v>
      </c>
      <c r="M218" s="2"/>
      <c r="N218" s="2">
        <f t="shared" si="110"/>
        <v>1100</v>
      </c>
      <c r="O218" s="2"/>
      <c r="P218" s="2">
        <f t="shared" si="110"/>
        <v>0</v>
      </c>
      <c r="Q218" s="2"/>
      <c r="R218" s="2">
        <f t="shared" si="110"/>
        <v>1100</v>
      </c>
      <c r="S218" s="2"/>
    </row>
    <row r="219" spans="1:19" ht="24" x14ac:dyDescent="0.2">
      <c r="A219" s="6"/>
      <c r="B219" s="21" t="s">
        <v>105</v>
      </c>
      <c r="C219" s="17">
        <v>650</v>
      </c>
      <c r="D219" s="14" t="s">
        <v>51</v>
      </c>
      <c r="E219" s="14" t="s">
        <v>40</v>
      </c>
      <c r="F219" s="14" t="s">
        <v>194</v>
      </c>
      <c r="G219" s="18">
        <v>200</v>
      </c>
      <c r="H219" s="2">
        <f t="shared" si="110"/>
        <v>1200</v>
      </c>
      <c r="I219" s="2"/>
      <c r="J219" s="2">
        <f t="shared" si="110"/>
        <v>0</v>
      </c>
      <c r="K219" s="2"/>
      <c r="L219" s="2">
        <f t="shared" si="110"/>
        <v>1200</v>
      </c>
      <c r="M219" s="2"/>
      <c r="N219" s="2">
        <f t="shared" si="110"/>
        <v>1100</v>
      </c>
      <c r="O219" s="2"/>
      <c r="P219" s="2">
        <f t="shared" si="110"/>
        <v>0</v>
      </c>
      <c r="Q219" s="2"/>
      <c r="R219" s="2">
        <f t="shared" si="110"/>
        <v>1100</v>
      </c>
      <c r="S219" s="2"/>
    </row>
    <row r="220" spans="1:19" ht="24" x14ac:dyDescent="0.2">
      <c r="A220" s="6"/>
      <c r="B220" s="21" t="s">
        <v>17</v>
      </c>
      <c r="C220" s="17">
        <v>650</v>
      </c>
      <c r="D220" s="14" t="s">
        <v>51</v>
      </c>
      <c r="E220" s="14" t="s">
        <v>40</v>
      </c>
      <c r="F220" s="14" t="s">
        <v>194</v>
      </c>
      <c r="G220" s="18">
        <v>240</v>
      </c>
      <c r="H220" s="2">
        <v>1200</v>
      </c>
      <c r="I220" s="2"/>
      <c r="J220" s="2"/>
      <c r="K220" s="2"/>
      <c r="L220" s="2">
        <f>H220+J220</f>
        <v>1200</v>
      </c>
      <c r="M220" s="2"/>
      <c r="N220" s="2">
        <v>1100</v>
      </c>
      <c r="O220" s="2"/>
      <c r="P220" s="2"/>
      <c r="Q220" s="2"/>
      <c r="R220" s="2">
        <f>N220+P220</f>
        <v>1100</v>
      </c>
      <c r="S220" s="2"/>
    </row>
    <row r="221" spans="1:19" x14ac:dyDescent="0.2">
      <c r="A221" s="6"/>
      <c r="B221" s="42" t="s">
        <v>54</v>
      </c>
      <c r="C221" s="17">
        <v>650</v>
      </c>
      <c r="D221" s="14" t="s">
        <v>51</v>
      </c>
      <c r="E221" s="14" t="s">
        <v>55</v>
      </c>
      <c r="F221" s="14"/>
      <c r="G221" s="18"/>
      <c r="H221" s="2">
        <f t="shared" ref="H221:R223" si="111">H222</f>
        <v>48629.9</v>
      </c>
      <c r="I221" s="2"/>
      <c r="J221" s="2">
        <f t="shared" si="111"/>
        <v>-21376.5</v>
      </c>
      <c r="K221" s="2"/>
      <c r="L221" s="2">
        <f t="shared" si="111"/>
        <v>27253.4</v>
      </c>
      <c r="M221" s="2"/>
      <c r="N221" s="2">
        <f t="shared" si="111"/>
        <v>21477.8</v>
      </c>
      <c r="O221" s="2"/>
      <c r="P221" s="2">
        <f t="shared" si="111"/>
        <v>0</v>
      </c>
      <c r="Q221" s="2"/>
      <c r="R221" s="2">
        <f t="shared" si="111"/>
        <v>21477.8</v>
      </c>
      <c r="S221" s="2"/>
    </row>
    <row r="222" spans="1:19" ht="24" x14ac:dyDescent="0.2">
      <c r="A222" s="6"/>
      <c r="B222" s="20" t="s">
        <v>125</v>
      </c>
      <c r="C222" s="17">
        <v>650</v>
      </c>
      <c r="D222" s="14" t="s">
        <v>51</v>
      </c>
      <c r="E222" s="14" t="s">
        <v>55</v>
      </c>
      <c r="F222" s="14" t="s">
        <v>190</v>
      </c>
      <c r="G222" s="18"/>
      <c r="H222" s="2">
        <f t="shared" si="111"/>
        <v>48629.9</v>
      </c>
      <c r="I222" s="2"/>
      <c r="J222" s="2">
        <f t="shared" si="111"/>
        <v>-21376.5</v>
      </c>
      <c r="K222" s="2"/>
      <c r="L222" s="2">
        <f t="shared" si="111"/>
        <v>27253.4</v>
      </c>
      <c r="M222" s="2"/>
      <c r="N222" s="2">
        <f t="shared" si="111"/>
        <v>21477.8</v>
      </c>
      <c r="O222" s="2"/>
      <c r="P222" s="2">
        <f t="shared" si="111"/>
        <v>0</v>
      </c>
      <c r="Q222" s="2"/>
      <c r="R222" s="2">
        <f t="shared" si="111"/>
        <v>21477.8</v>
      </c>
      <c r="S222" s="2"/>
    </row>
    <row r="223" spans="1:19" ht="24" x14ac:dyDescent="0.2">
      <c r="A223" s="6"/>
      <c r="B223" s="39" t="s">
        <v>53</v>
      </c>
      <c r="C223" s="17">
        <v>650</v>
      </c>
      <c r="D223" s="24" t="s">
        <v>51</v>
      </c>
      <c r="E223" s="24" t="s">
        <v>55</v>
      </c>
      <c r="F223" s="24" t="s">
        <v>195</v>
      </c>
      <c r="G223" s="25"/>
      <c r="H223" s="26">
        <f t="shared" si="111"/>
        <v>48629.9</v>
      </c>
      <c r="I223" s="26"/>
      <c r="J223" s="26">
        <f t="shared" si="111"/>
        <v>-21376.5</v>
      </c>
      <c r="K223" s="26"/>
      <c r="L223" s="26">
        <f t="shared" si="111"/>
        <v>27253.4</v>
      </c>
      <c r="M223" s="26"/>
      <c r="N223" s="26">
        <f t="shared" si="111"/>
        <v>21477.8</v>
      </c>
      <c r="O223" s="26"/>
      <c r="P223" s="26">
        <f t="shared" si="111"/>
        <v>0</v>
      </c>
      <c r="Q223" s="26"/>
      <c r="R223" s="26">
        <f t="shared" si="111"/>
        <v>21477.8</v>
      </c>
      <c r="S223" s="26"/>
    </row>
    <row r="224" spans="1:19" ht="25.5" customHeight="1" x14ac:dyDescent="0.2">
      <c r="A224" s="6"/>
      <c r="B224" s="20" t="s">
        <v>291</v>
      </c>
      <c r="C224" s="17">
        <v>650</v>
      </c>
      <c r="D224" s="14" t="s">
        <v>51</v>
      </c>
      <c r="E224" s="14" t="s">
        <v>55</v>
      </c>
      <c r="F224" s="14" t="s">
        <v>196</v>
      </c>
      <c r="G224" s="18"/>
      <c r="H224" s="2">
        <f>H254+H244+H249+H241+H225+H238+H228+H233</f>
        <v>48629.9</v>
      </c>
      <c r="I224" s="2"/>
      <c r="J224" s="2">
        <f>J254+J244+J249+J241+J225+J238+J228+J233</f>
        <v>-21376.5</v>
      </c>
      <c r="K224" s="2"/>
      <c r="L224" s="2">
        <f>L254+L244+L249+L241+L225+L238+L228+L233</f>
        <v>27253.4</v>
      </c>
      <c r="M224" s="2"/>
      <c r="N224" s="2">
        <f>N254+N244+N249+N241+N225+N238+N228+N233</f>
        <v>21477.8</v>
      </c>
      <c r="O224" s="2"/>
      <c r="P224" s="2">
        <f>P254+P244+P249+P241+P225+P238+P228+P233</f>
        <v>0</v>
      </c>
      <c r="Q224" s="2"/>
      <c r="R224" s="2">
        <f>R254+R244+R249+R241+R225+R238+R228+R233</f>
        <v>21477.8</v>
      </c>
      <c r="S224" s="2"/>
    </row>
    <row r="225" spans="1:19" ht="46.5" customHeight="1" x14ac:dyDescent="0.2">
      <c r="A225" s="6"/>
      <c r="B225" s="39" t="s">
        <v>292</v>
      </c>
      <c r="C225" s="17">
        <v>650</v>
      </c>
      <c r="D225" s="24" t="s">
        <v>51</v>
      </c>
      <c r="E225" s="24" t="s">
        <v>55</v>
      </c>
      <c r="F225" s="24" t="s">
        <v>244</v>
      </c>
      <c r="G225" s="25"/>
      <c r="H225" s="26">
        <f t="shared" ref="H225:R226" si="112">H226</f>
        <v>0</v>
      </c>
      <c r="I225" s="26"/>
      <c r="J225" s="26">
        <f t="shared" si="112"/>
        <v>0</v>
      </c>
      <c r="K225" s="26"/>
      <c r="L225" s="26">
        <f t="shared" si="112"/>
        <v>0</v>
      </c>
      <c r="M225" s="26"/>
      <c r="N225" s="26">
        <f t="shared" si="112"/>
        <v>0</v>
      </c>
      <c r="O225" s="26"/>
      <c r="P225" s="26">
        <f t="shared" si="112"/>
        <v>0</v>
      </c>
      <c r="Q225" s="26"/>
      <c r="R225" s="26">
        <f t="shared" si="112"/>
        <v>0</v>
      </c>
      <c r="S225" s="26"/>
    </row>
    <row r="226" spans="1:19" ht="25.5" customHeight="1" x14ac:dyDescent="0.2">
      <c r="A226" s="6"/>
      <c r="B226" s="21" t="s">
        <v>105</v>
      </c>
      <c r="C226" s="17">
        <v>650</v>
      </c>
      <c r="D226" s="24" t="s">
        <v>51</v>
      </c>
      <c r="E226" s="24" t="s">
        <v>55</v>
      </c>
      <c r="F226" s="24" t="s">
        <v>244</v>
      </c>
      <c r="G226" s="18">
        <v>200</v>
      </c>
      <c r="H226" s="26">
        <f t="shared" si="112"/>
        <v>0</v>
      </c>
      <c r="I226" s="26"/>
      <c r="J226" s="26">
        <f t="shared" si="112"/>
        <v>0</v>
      </c>
      <c r="K226" s="26"/>
      <c r="L226" s="26">
        <f t="shared" si="112"/>
        <v>0</v>
      </c>
      <c r="M226" s="26"/>
      <c r="N226" s="26">
        <f t="shared" si="112"/>
        <v>0</v>
      </c>
      <c r="O226" s="26"/>
      <c r="P226" s="26">
        <f t="shared" si="112"/>
        <v>0</v>
      </c>
      <c r="Q226" s="26"/>
      <c r="R226" s="26">
        <f t="shared" si="112"/>
        <v>0</v>
      </c>
      <c r="S226" s="26"/>
    </row>
    <row r="227" spans="1:19" ht="25.5" customHeight="1" x14ac:dyDescent="0.2">
      <c r="A227" s="6"/>
      <c r="B227" s="27" t="s">
        <v>17</v>
      </c>
      <c r="C227" s="17">
        <v>650</v>
      </c>
      <c r="D227" s="24" t="s">
        <v>51</v>
      </c>
      <c r="E227" s="24" t="s">
        <v>55</v>
      </c>
      <c r="F227" s="24" t="s">
        <v>244</v>
      </c>
      <c r="G227" s="30">
        <v>240</v>
      </c>
      <c r="H227" s="26"/>
      <c r="I227" s="26"/>
      <c r="J227" s="26"/>
      <c r="K227" s="26"/>
      <c r="L227" s="2">
        <f>H227+J227</f>
        <v>0</v>
      </c>
      <c r="M227" s="26"/>
      <c r="N227" s="26"/>
      <c r="O227" s="26"/>
      <c r="P227" s="26"/>
      <c r="Q227" s="26"/>
      <c r="R227" s="2">
        <f>N227+P227</f>
        <v>0</v>
      </c>
      <c r="S227" s="26"/>
    </row>
    <row r="228" spans="1:19" s="60" customFormat="1" ht="49.5" customHeight="1" x14ac:dyDescent="0.2">
      <c r="A228" s="59"/>
      <c r="B228" s="21" t="s">
        <v>316</v>
      </c>
      <c r="C228" s="17">
        <v>650</v>
      </c>
      <c r="D228" s="14" t="s">
        <v>51</v>
      </c>
      <c r="E228" s="14" t="s">
        <v>55</v>
      </c>
      <c r="F228" s="14" t="s">
        <v>317</v>
      </c>
      <c r="G228" s="18"/>
      <c r="H228" s="2">
        <f>H229+H231</f>
        <v>14251</v>
      </c>
      <c r="I228" s="2"/>
      <c r="J228" s="2">
        <f>J229+J231</f>
        <v>0</v>
      </c>
      <c r="K228" s="2"/>
      <c r="L228" s="2">
        <f t="shared" ref="L228:N228" si="113">L229+L231</f>
        <v>14251</v>
      </c>
      <c r="M228" s="2"/>
      <c r="N228" s="2">
        <f t="shared" si="113"/>
        <v>0</v>
      </c>
      <c r="O228" s="2"/>
      <c r="P228" s="2">
        <f>P229+P231</f>
        <v>0</v>
      </c>
      <c r="Q228" s="2"/>
      <c r="R228" s="2">
        <f t="shared" ref="R228" si="114">R229+R231</f>
        <v>0</v>
      </c>
      <c r="S228" s="2"/>
    </row>
    <row r="229" spans="1:19" ht="25.5" customHeight="1" x14ac:dyDescent="0.2">
      <c r="A229" s="59"/>
      <c r="B229" s="21" t="s">
        <v>105</v>
      </c>
      <c r="C229" s="17">
        <v>650</v>
      </c>
      <c r="D229" s="24" t="s">
        <v>51</v>
      </c>
      <c r="E229" s="24" t="s">
        <v>55</v>
      </c>
      <c r="F229" s="14" t="s">
        <v>317</v>
      </c>
      <c r="G229" s="18">
        <v>200</v>
      </c>
      <c r="H229" s="26">
        <f>H230</f>
        <v>14251</v>
      </c>
      <c r="I229" s="26"/>
      <c r="J229" s="26">
        <f>J230</f>
        <v>0</v>
      </c>
      <c r="K229" s="26"/>
      <c r="L229" s="26">
        <f t="shared" ref="L229:N229" si="115">L230</f>
        <v>14251</v>
      </c>
      <c r="M229" s="26"/>
      <c r="N229" s="26">
        <f t="shared" si="115"/>
        <v>0</v>
      </c>
      <c r="O229" s="26"/>
      <c r="P229" s="26">
        <f>P230</f>
        <v>0</v>
      </c>
      <c r="Q229" s="26"/>
      <c r="R229" s="26">
        <f t="shared" ref="R229" si="116">R230</f>
        <v>0</v>
      </c>
      <c r="S229" s="26"/>
    </row>
    <row r="230" spans="1:19" ht="25.5" customHeight="1" x14ac:dyDescent="0.2">
      <c r="A230" s="59"/>
      <c r="B230" s="27" t="s">
        <v>17</v>
      </c>
      <c r="C230" s="17">
        <v>650</v>
      </c>
      <c r="D230" s="24" t="s">
        <v>51</v>
      </c>
      <c r="E230" s="24" t="s">
        <v>55</v>
      </c>
      <c r="F230" s="14" t="s">
        <v>317</v>
      </c>
      <c r="G230" s="30">
        <v>240</v>
      </c>
      <c r="H230" s="26">
        <v>14251</v>
      </c>
      <c r="I230" s="26"/>
      <c r="J230" s="26"/>
      <c r="K230" s="26"/>
      <c r="L230" s="2">
        <f>H230+J230</f>
        <v>14251</v>
      </c>
      <c r="M230" s="26"/>
      <c r="N230" s="26"/>
      <c r="O230" s="26"/>
      <c r="P230" s="26"/>
      <c r="Q230" s="26"/>
      <c r="R230" s="2">
        <f>N230+P230</f>
        <v>0</v>
      </c>
      <c r="S230" s="26"/>
    </row>
    <row r="231" spans="1:19" s="60" customFormat="1" x14ac:dyDescent="0.2">
      <c r="A231" s="59"/>
      <c r="B231" s="20" t="s">
        <v>66</v>
      </c>
      <c r="C231" s="17">
        <v>650</v>
      </c>
      <c r="D231" s="14" t="s">
        <v>51</v>
      </c>
      <c r="E231" s="14" t="s">
        <v>55</v>
      </c>
      <c r="F231" s="14" t="s">
        <v>317</v>
      </c>
      <c r="G231" s="18">
        <v>500</v>
      </c>
      <c r="H231" s="2">
        <f>H232</f>
        <v>0</v>
      </c>
      <c r="I231" s="2"/>
      <c r="J231" s="2">
        <f>J232</f>
        <v>0</v>
      </c>
      <c r="K231" s="2"/>
      <c r="L231" s="2">
        <f t="shared" ref="L231:N231" si="117">L232</f>
        <v>0</v>
      </c>
      <c r="M231" s="2"/>
      <c r="N231" s="2">
        <f t="shared" si="117"/>
        <v>0</v>
      </c>
      <c r="O231" s="2"/>
      <c r="P231" s="2">
        <f>P232</f>
        <v>0</v>
      </c>
      <c r="Q231" s="2"/>
      <c r="R231" s="2">
        <f t="shared" ref="R231" si="118">R232</f>
        <v>0</v>
      </c>
      <c r="S231" s="2"/>
    </row>
    <row r="232" spans="1:19" s="60" customFormat="1" x14ac:dyDescent="0.2">
      <c r="A232" s="59"/>
      <c r="B232" s="21" t="s">
        <v>67</v>
      </c>
      <c r="C232" s="17">
        <v>650</v>
      </c>
      <c r="D232" s="14" t="s">
        <v>51</v>
      </c>
      <c r="E232" s="14" t="s">
        <v>55</v>
      </c>
      <c r="F232" s="14" t="s">
        <v>317</v>
      </c>
      <c r="G232" s="18">
        <v>540</v>
      </c>
      <c r="H232" s="2"/>
      <c r="I232" s="2"/>
      <c r="J232" s="2"/>
      <c r="K232" s="2"/>
      <c r="L232" s="2">
        <f>H232+J232</f>
        <v>0</v>
      </c>
      <c r="M232" s="2"/>
      <c r="N232" s="2"/>
      <c r="O232" s="2"/>
      <c r="P232" s="2"/>
      <c r="Q232" s="2"/>
      <c r="R232" s="2">
        <f>N232+P232</f>
        <v>0</v>
      </c>
      <c r="S232" s="2"/>
    </row>
    <row r="233" spans="1:19" s="60" customFormat="1" ht="49.5" customHeight="1" x14ac:dyDescent="0.2">
      <c r="A233" s="59"/>
      <c r="B233" s="21" t="s">
        <v>318</v>
      </c>
      <c r="C233" s="17">
        <v>650</v>
      </c>
      <c r="D233" s="14" t="s">
        <v>51</v>
      </c>
      <c r="E233" s="14" t="s">
        <v>55</v>
      </c>
      <c r="F233" s="14" t="s">
        <v>319</v>
      </c>
      <c r="G233" s="18"/>
      <c r="H233" s="2">
        <f>H234+H236</f>
        <v>21376.5</v>
      </c>
      <c r="I233" s="2"/>
      <c r="J233" s="2">
        <f>J234+J236</f>
        <v>-21376.5</v>
      </c>
      <c r="K233" s="2"/>
      <c r="L233" s="2">
        <f t="shared" ref="L233:N233" si="119">L234+L236</f>
        <v>0</v>
      </c>
      <c r="M233" s="2"/>
      <c r="N233" s="2">
        <f t="shared" si="119"/>
        <v>9203.5</v>
      </c>
      <c r="O233" s="2"/>
      <c r="P233" s="2">
        <f>P234+P236</f>
        <v>0</v>
      </c>
      <c r="Q233" s="2"/>
      <c r="R233" s="2">
        <f t="shared" ref="R233" si="120">R234+R236</f>
        <v>9203.5</v>
      </c>
      <c r="S233" s="2"/>
    </row>
    <row r="234" spans="1:19" ht="25.5" customHeight="1" x14ac:dyDescent="0.2">
      <c r="A234" s="59"/>
      <c r="B234" s="21" t="s">
        <v>105</v>
      </c>
      <c r="C234" s="17">
        <v>650</v>
      </c>
      <c r="D234" s="24" t="s">
        <v>51</v>
      </c>
      <c r="E234" s="24" t="s">
        <v>55</v>
      </c>
      <c r="F234" s="14" t="s">
        <v>319</v>
      </c>
      <c r="G234" s="18">
        <v>200</v>
      </c>
      <c r="H234" s="26">
        <f>H235</f>
        <v>21376.5</v>
      </c>
      <c r="I234" s="26"/>
      <c r="J234" s="26">
        <f>J235</f>
        <v>-21376.5</v>
      </c>
      <c r="K234" s="26"/>
      <c r="L234" s="26">
        <f t="shared" ref="L234:N234" si="121">L235</f>
        <v>0</v>
      </c>
      <c r="M234" s="26"/>
      <c r="N234" s="26">
        <f t="shared" si="121"/>
        <v>9203.5</v>
      </c>
      <c r="O234" s="26"/>
      <c r="P234" s="26">
        <f>P235</f>
        <v>0</v>
      </c>
      <c r="Q234" s="26"/>
      <c r="R234" s="26">
        <f t="shared" ref="R234" si="122">R235</f>
        <v>9203.5</v>
      </c>
      <c r="S234" s="26"/>
    </row>
    <row r="235" spans="1:19" ht="25.5" customHeight="1" x14ac:dyDescent="0.2">
      <c r="A235" s="59"/>
      <c r="B235" s="27" t="s">
        <v>17</v>
      </c>
      <c r="C235" s="17">
        <v>650</v>
      </c>
      <c r="D235" s="24" t="s">
        <v>51</v>
      </c>
      <c r="E235" s="24" t="s">
        <v>55</v>
      </c>
      <c r="F235" s="14" t="s">
        <v>319</v>
      </c>
      <c r="G235" s="30">
        <v>240</v>
      </c>
      <c r="H235" s="26">
        <v>21376.5</v>
      </c>
      <c r="I235" s="26"/>
      <c r="J235" s="26">
        <v>-21376.5</v>
      </c>
      <c r="K235" s="26"/>
      <c r="L235" s="2">
        <f>H235+J235</f>
        <v>0</v>
      </c>
      <c r="M235" s="26"/>
      <c r="N235" s="26">
        <v>9203.5</v>
      </c>
      <c r="O235" s="26"/>
      <c r="P235" s="26"/>
      <c r="Q235" s="26"/>
      <c r="R235" s="2">
        <f>N235+P235</f>
        <v>9203.5</v>
      </c>
      <c r="S235" s="26"/>
    </row>
    <row r="236" spans="1:19" s="60" customFormat="1" x14ac:dyDescent="0.2">
      <c r="A236" s="59"/>
      <c r="B236" s="20" t="s">
        <v>66</v>
      </c>
      <c r="C236" s="17">
        <v>650</v>
      </c>
      <c r="D236" s="14" t="s">
        <v>51</v>
      </c>
      <c r="E236" s="14" t="s">
        <v>55</v>
      </c>
      <c r="F236" s="14" t="s">
        <v>319</v>
      </c>
      <c r="G236" s="18">
        <v>500</v>
      </c>
      <c r="H236" s="2">
        <f>H237</f>
        <v>0</v>
      </c>
      <c r="I236" s="2"/>
      <c r="J236" s="2">
        <f>J237</f>
        <v>0</v>
      </c>
      <c r="K236" s="2"/>
      <c r="L236" s="2">
        <f t="shared" ref="L236:N236" si="123">L237</f>
        <v>0</v>
      </c>
      <c r="M236" s="2"/>
      <c r="N236" s="2">
        <f t="shared" si="123"/>
        <v>0</v>
      </c>
      <c r="O236" s="2"/>
      <c r="P236" s="2">
        <f>P237</f>
        <v>0</v>
      </c>
      <c r="Q236" s="2"/>
      <c r="R236" s="2">
        <f t="shared" ref="R236" si="124">R237</f>
        <v>0</v>
      </c>
      <c r="S236" s="2"/>
    </row>
    <row r="237" spans="1:19" s="60" customFormat="1" x14ac:dyDescent="0.2">
      <c r="A237" s="59"/>
      <c r="B237" s="21" t="s">
        <v>67</v>
      </c>
      <c r="C237" s="17">
        <v>650</v>
      </c>
      <c r="D237" s="14" t="s">
        <v>51</v>
      </c>
      <c r="E237" s="14" t="s">
        <v>55</v>
      </c>
      <c r="F237" s="14" t="s">
        <v>319</v>
      </c>
      <c r="G237" s="18">
        <v>540</v>
      </c>
      <c r="H237" s="2"/>
      <c r="I237" s="2"/>
      <c r="J237" s="2"/>
      <c r="K237" s="2"/>
      <c r="L237" s="2">
        <f>H237+J237</f>
        <v>0</v>
      </c>
      <c r="M237" s="2"/>
      <c r="N237" s="2"/>
      <c r="O237" s="2"/>
      <c r="P237" s="2"/>
      <c r="Q237" s="2"/>
      <c r="R237" s="2">
        <f>N237+P237</f>
        <v>0</v>
      </c>
      <c r="S237" s="2"/>
    </row>
    <row r="238" spans="1:19" ht="25.5" customHeight="1" x14ac:dyDescent="0.2">
      <c r="A238" s="6"/>
      <c r="B238" s="21" t="s">
        <v>255</v>
      </c>
      <c r="C238" s="17">
        <v>650</v>
      </c>
      <c r="D238" s="24" t="s">
        <v>51</v>
      </c>
      <c r="E238" s="24" t="s">
        <v>55</v>
      </c>
      <c r="F238" s="14" t="s">
        <v>245</v>
      </c>
      <c r="G238" s="30"/>
      <c r="H238" s="26">
        <f t="shared" ref="H238:R239" si="125">H239</f>
        <v>4600</v>
      </c>
      <c r="I238" s="26"/>
      <c r="J238" s="26">
        <f t="shared" si="125"/>
        <v>0</v>
      </c>
      <c r="K238" s="26"/>
      <c r="L238" s="26">
        <f t="shared" si="125"/>
        <v>4600</v>
      </c>
      <c r="M238" s="26"/>
      <c r="N238" s="26">
        <f t="shared" si="125"/>
        <v>0</v>
      </c>
      <c r="O238" s="26"/>
      <c r="P238" s="26">
        <f t="shared" si="125"/>
        <v>0</v>
      </c>
      <c r="Q238" s="26"/>
      <c r="R238" s="26">
        <f t="shared" si="125"/>
        <v>0</v>
      </c>
      <c r="S238" s="26"/>
    </row>
    <row r="239" spans="1:19" ht="25.5" customHeight="1" x14ac:dyDescent="0.2">
      <c r="A239" s="6"/>
      <c r="B239" s="21" t="s">
        <v>105</v>
      </c>
      <c r="C239" s="17">
        <v>650</v>
      </c>
      <c r="D239" s="14" t="s">
        <v>51</v>
      </c>
      <c r="E239" s="14" t="s">
        <v>55</v>
      </c>
      <c r="F239" s="14" t="s">
        <v>245</v>
      </c>
      <c r="G239" s="18">
        <v>200</v>
      </c>
      <c r="H239" s="26">
        <f t="shared" si="125"/>
        <v>4600</v>
      </c>
      <c r="I239" s="26"/>
      <c r="J239" s="26">
        <f t="shared" si="125"/>
        <v>0</v>
      </c>
      <c r="K239" s="26"/>
      <c r="L239" s="26">
        <f t="shared" si="125"/>
        <v>4600</v>
      </c>
      <c r="M239" s="26"/>
      <c r="N239" s="26">
        <f t="shared" si="125"/>
        <v>0</v>
      </c>
      <c r="O239" s="26"/>
      <c r="P239" s="26">
        <f t="shared" si="125"/>
        <v>0</v>
      </c>
      <c r="Q239" s="26"/>
      <c r="R239" s="26">
        <f t="shared" si="125"/>
        <v>0</v>
      </c>
      <c r="S239" s="26"/>
    </row>
    <row r="240" spans="1:19" ht="25.5" customHeight="1" x14ac:dyDescent="0.2">
      <c r="A240" s="6"/>
      <c r="B240" s="21" t="s">
        <v>17</v>
      </c>
      <c r="C240" s="17">
        <v>650</v>
      </c>
      <c r="D240" s="14" t="s">
        <v>51</v>
      </c>
      <c r="E240" s="14" t="s">
        <v>55</v>
      </c>
      <c r="F240" s="14" t="s">
        <v>245</v>
      </c>
      <c r="G240" s="18">
        <v>240</v>
      </c>
      <c r="H240" s="2">
        <v>4600</v>
      </c>
      <c r="I240" s="2"/>
      <c r="J240" s="2"/>
      <c r="K240" s="2"/>
      <c r="L240" s="2">
        <f>H240+J240</f>
        <v>4600</v>
      </c>
      <c r="M240" s="2"/>
      <c r="N240" s="2">
        <v>0</v>
      </c>
      <c r="O240" s="2"/>
      <c r="P240" s="2"/>
      <c r="Q240" s="2"/>
      <c r="R240" s="2">
        <f>N240+P240</f>
        <v>0</v>
      </c>
      <c r="S240" s="2"/>
    </row>
    <row r="241" spans="1:19" ht="48" x14ac:dyDescent="0.2">
      <c r="A241" s="6"/>
      <c r="B241" s="21" t="s">
        <v>79</v>
      </c>
      <c r="C241" s="17">
        <v>650</v>
      </c>
      <c r="D241" s="14" t="s">
        <v>51</v>
      </c>
      <c r="E241" s="14" t="s">
        <v>55</v>
      </c>
      <c r="F241" s="14" t="s">
        <v>245</v>
      </c>
      <c r="G241" s="18"/>
      <c r="H241" s="2">
        <f t="shared" ref="H241:R242" si="126">H242</f>
        <v>0</v>
      </c>
      <c r="I241" s="2"/>
      <c r="J241" s="2">
        <f t="shared" si="126"/>
        <v>0</v>
      </c>
      <c r="K241" s="2"/>
      <c r="L241" s="2">
        <f t="shared" si="126"/>
        <v>0</v>
      </c>
      <c r="M241" s="2"/>
      <c r="N241" s="2">
        <f t="shared" si="126"/>
        <v>0</v>
      </c>
      <c r="O241" s="2"/>
      <c r="P241" s="2">
        <f t="shared" si="126"/>
        <v>0</v>
      </c>
      <c r="Q241" s="2"/>
      <c r="R241" s="2">
        <f t="shared" si="126"/>
        <v>0</v>
      </c>
      <c r="S241" s="2"/>
    </row>
    <row r="242" spans="1:19" x14ac:dyDescent="0.2">
      <c r="A242" s="6"/>
      <c r="B242" s="20" t="s">
        <v>66</v>
      </c>
      <c r="C242" s="17">
        <v>650</v>
      </c>
      <c r="D242" s="14" t="s">
        <v>51</v>
      </c>
      <c r="E242" s="14" t="s">
        <v>55</v>
      </c>
      <c r="F242" s="14" t="s">
        <v>245</v>
      </c>
      <c r="G242" s="18">
        <v>500</v>
      </c>
      <c r="H242" s="2">
        <f t="shared" si="126"/>
        <v>0</v>
      </c>
      <c r="I242" s="2"/>
      <c r="J242" s="2">
        <f t="shared" si="126"/>
        <v>0</v>
      </c>
      <c r="K242" s="2"/>
      <c r="L242" s="2">
        <f t="shared" si="126"/>
        <v>0</v>
      </c>
      <c r="M242" s="2"/>
      <c r="N242" s="2">
        <f t="shared" si="126"/>
        <v>0</v>
      </c>
      <c r="O242" s="2"/>
      <c r="P242" s="2">
        <f t="shared" si="126"/>
        <v>0</v>
      </c>
      <c r="Q242" s="2"/>
      <c r="R242" s="2">
        <f t="shared" si="126"/>
        <v>0</v>
      </c>
      <c r="S242" s="2"/>
    </row>
    <row r="243" spans="1:19" x14ac:dyDescent="0.2">
      <c r="A243" s="6"/>
      <c r="B243" s="21" t="s">
        <v>67</v>
      </c>
      <c r="C243" s="17">
        <v>650</v>
      </c>
      <c r="D243" s="14" t="s">
        <v>51</v>
      </c>
      <c r="E243" s="14" t="s">
        <v>55</v>
      </c>
      <c r="F243" s="14" t="s">
        <v>245</v>
      </c>
      <c r="G243" s="18">
        <v>540</v>
      </c>
      <c r="H243" s="2">
        <v>0</v>
      </c>
      <c r="I243" s="2"/>
      <c r="J243" s="2"/>
      <c r="K243" s="2"/>
      <c r="L243" s="2">
        <f>H243+J243</f>
        <v>0</v>
      </c>
      <c r="M243" s="2"/>
      <c r="N243" s="2">
        <v>0</v>
      </c>
      <c r="O243" s="2"/>
      <c r="P243" s="2"/>
      <c r="Q243" s="2"/>
      <c r="R243" s="2">
        <f>N243+P243</f>
        <v>0</v>
      </c>
      <c r="S243" s="2"/>
    </row>
    <row r="244" spans="1:19" ht="60" x14ac:dyDescent="0.2">
      <c r="A244" s="6"/>
      <c r="B244" s="21" t="s">
        <v>254</v>
      </c>
      <c r="C244" s="17">
        <v>650</v>
      </c>
      <c r="D244" s="14" t="s">
        <v>51</v>
      </c>
      <c r="E244" s="14" t="s">
        <v>55</v>
      </c>
      <c r="F244" s="14" t="s">
        <v>198</v>
      </c>
      <c r="G244" s="18"/>
      <c r="H244" s="2">
        <f>H245+H247</f>
        <v>682.4</v>
      </c>
      <c r="I244" s="2"/>
      <c r="J244" s="2">
        <f>J245+J247</f>
        <v>0</v>
      </c>
      <c r="K244" s="2"/>
      <c r="L244" s="2">
        <f t="shared" ref="L244" si="127">L245+L247</f>
        <v>682.4</v>
      </c>
      <c r="M244" s="2"/>
      <c r="N244" s="2">
        <f>N245+N247</f>
        <v>0</v>
      </c>
      <c r="O244" s="2"/>
      <c r="P244" s="2">
        <f>P245+P247</f>
        <v>0</v>
      </c>
      <c r="Q244" s="2"/>
      <c r="R244" s="2">
        <f t="shared" ref="R244" si="128">R245+R247</f>
        <v>0</v>
      </c>
      <c r="S244" s="2"/>
    </row>
    <row r="245" spans="1:19" ht="25.5" customHeight="1" x14ac:dyDescent="0.2">
      <c r="A245" s="6"/>
      <c r="B245" s="21" t="s">
        <v>105</v>
      </c>
      <c r="C245" s="17">
        <v>650</v>
      </c>
      <c r="D245" s="24" t="s">
        <v>51</v>
      </c>
      <c r="E245" s="24" t="s">
        <v>55</v>
      </c>
      <c r="F245" s="14" t="s">
        <v>198</v>
      </c>
      <c r="G245" s="18">
        <v>200</v>
      </c>
      <c r="H245" s="26">
        <f t="shared" ref="H245:R245" si="129">H246</f>
        <v>682.4</v>
      </c>
      <c r="I245" s="26"/>
      <c r="J245" s="26">
        <f t="shared" si="129"/>
        <v>0</v>
      </c>
      <c r="K245" s="26"/>
      <c r="L245" s="26">
        <f t="shared" si="129"/>
        <v>682.4</v>
      </c>
      <c r="M245" s="26"/>
      <c r="N245" s="26">
        <f t="shared" si="129"/>
        <v>0</v>
      </c>
      <c r="O245" s="26"/>
      <c r="P245" s="26">
        <f t="shared" si="129"/>
        <v>0</v>
      </c>
      <c r="Q245" s="26"/>
      <c r="R245" s="26">
        <f t="shared" si="129"/>
        <v>0</v>
      </c>
      <c r="S245" s="26"/>
    </row>
    <row r="246" spans="1:19" ht="25.5" customHeight="1" x14ac:dyDescent="0.2">
      <c r="A246" s="6"/>
      <c r="B246" s="27" t="s">
        <v>17</v>
      </c>
      <c r="C246" s="17">
        <v>650</v>
      </c>
      <c r="D246" s="24" t="s">
        <v>51</v>
      </c>
      <c r="E246" s="24" t="s">
        <v>55</v>
      </c>
      <c r="F246" s="14" t="s">
        <v>198</v>
      </c>
      <c r="G246" s="30">
        <v>240</v>
      </c>
      <c r="H246" s="26">
        <v>682.4</v>
      </c>
      <c r="I246" s="26"/>
      <c r="J246" s="26"/>
      <c r="K246" s="26"/>
      <c r="L246" s="2">
        <f>H246+J246</f>
        <v>682.4</v>
      </c>
      <c r="M246" s="26"/>
      <c r="N246" s="26">
        <f>682.4*0</f>
        <v>0</v>
      </c>
      <c r="O246" s="26"/>
      <c r="P246" s="26"/>
      <c r="Q246" s="26"/>
      <c r="R246" s="2">
        <f>N246+P246</f>
        <v>0</v>
      </c>
      <c r="S246" s="26"/>
    </row>
    <row r="247" spans="1:19" x14ac:dyDescent="0.2">
      <c r="A247" s="6"/>
      <c r="B247" s="20" t="s">
        <v>66</v>
      </c>
      <c r="C247" s="17">
        <v>650</v>
      </c>
      <c r="D247" s="14" t="s">
        <v>51</v>
      </c>
      <c r="E247" s="14" t="s">
        <v>55</v>
      </c>
      <c r="F247" s="14" t="s">
        <v>198</v>
      </c>
      <c r="G247" s="18">
        <v>500</v>
      </c>
      <c r="H247" s="2">
        <f t="shared" ref="H247:R247" si="130">H248</f>
        <v>0</v>
      </c>
      <c r="I247" s="2"/>
      <c r="J247" s="2">
        <f t="shared" si="130"/>
        <v>0</v>
      </c>
      <c r="K247" s="2"/>
      <c r="L247" s="2">
        <f t="shared" si="130"/>
        <v>0</v>
      </c>
      <c r="M247" s="2"/>
      <c r="N247" s="2">
        <f t="shared" si="130"/>
        <v>0</v>
      </c>
      <c r="O247" s="2"/>
      <c r="P247" s="2">
        <f t="shared" si="130"/>
        <v>0</v>
      </c>
      <c r="Q247" s="2"/>
      <c r="R247" s="2">
        <f t="shared" si="130"/>
        <v>0</v>
      </c>
      <c r="S247" s="2"/>
    </row>
    <row r="248" spans="1:19" x14ac:dyDescent="0.2">
      <c r="A248" s="6"/>
      <c r="B248" s="21" t="s">
        <v>67</v>
      </c>
      <c r="C248" s="17">
        <v>650</v>
      </c>
      <c r="D248" s="14" t="s">
        <v>51</v>
      </c>
      <c r="E248" s="14" t="s">
        <v>55</v>
      </c>
      <c r="F248" s="14" t="s">
        <v>198</v>
      </c>
      <c r="G248" s="18">
        <v>540</v>
      </c>
      <c r="H248" s="2">
        <v>0</v>
      </c>
      <c r="I248" s="2"/>
      <c r="J248" s="2"/>
      <c r="K248" s="2"/>
      <c r="L248" s="2">
        <f>H248+J248</f>
        <v>0</v>
      </c>
      <c r="M248" s="2"/>
      <c r="N248" s="2">
        <v>0</v>
      </c>
      <c r="O248" s="2"/>
      <c r="P248" s="2"/>
      <c r="Q248" s="2"/>
      <c r="R248" s="2">
        <f>N248+P248</f>
        <v>0</v>
      </c>
      <c r="S248" s="2"/>
    </row>
    <row r="249" spans="1:19" ht="49.5" customHeight="1" x14ac:dyDescent="0.2">
      <c r="A249" s="6"/>
      <c r="B249" s="21" t="s">
        <v>255</v>
      </c>
      <c r="C249" s="17">
        <v>650</v>
      </c>
      <c r="D249" s="14" t="s">
        <v>51</v>
      </c>
      <c r="E249" s="14" t="s">
        <v>55</v>
      </c>
      <c r="F249" s="14" t="s">
        <v>197</v>
      </c>
      <c r="G249" s="18"/>
      <c r="H249" s="2">
        <f>H250+H252</f>
        <v>0</v>
      </c>
      <c r="I249" s="2"/>
      <c r="J249" s="2">
        <f>J250+J252</f>
        <v>0</v>
      </c>
      <c r="K249" s="2"/>
      <c r="L249" s="2">
        <f t="shared" ref="L249" si="131">L250+L252</f>
        <v>0</v>
      </c>
      <c r="M249" s="2"/>
      <c r="N249" s="2">
        <f>N250+N252</f>
        <v>0</v>
      </c>
      <c r="O249" s="2"/>
      <c r="P249" s="2">
        <f>P250+P252</f>
        <v>0</v>
      </c>
      <c r="Q249" s="2"/>
      <c r="R249" s="2">
        <f t="shared" ref="R249" si="132">R250+R252</f>
        <v>0</v>
      </c>
      <c r="S249" s="2"/>
    </row>
    <row r="250" spans="1:19" ht="25.5" customHeight="1" x14ac:dyDescent="0.2">
      <c r="A250" s="6"/>
      <c r="B250" s="21" t="s">
        <v>105</v>
      </c>
      <c r="C250" s="17">
        <v>650</v>
      </c>
      <c r="D250" s="24" t="s">
        <v>51</v>
      </c>
      <c r="E250" s="24" t="s">
        <v>55</v>
      </c>
      <c r="F250" s="14" t="s">
        <v>197</v>
      </c>
      <c r="G250" s="18">
        <v>200</v>
      </c>
      <c r="H250" s="26">
        <f t="shared" ref="H250:R250" si="133">H251</f>
        <v>0</v>
      </c>
      <c r="I250" s="26"/>
      <c r="J250" s="26">
        <f t="shared" si="133"/>
        <v>0</v>
      </c>
      <c r="K250" s="26"/>
      <c r="L250" s="26">
        <f t="shared" si="133"/>
        <v>0</v>
      </c>
      <c r="M250" s="26"/>
      <c r="N250" s="26">
        <f t="shared" si="133"/>
        <v>0</v>
      </c>
      <c r="O250" s="26"/>
      <c r="P250" s="26">
        <f t="shared" si="133"/>
        <v>0</v>
      </c>
      <c r="Q250" s="26"/>
      <c r="R250" s="26">
        <f t="shared" si="133"/>
        <v>0</v>
      </c>
      <c r="S250" s="26"/>
    </row>
    <row r="251" spans="1:19" ht="25.5" customHeight="1" x14ac:dyDescent="0.2">
      <c r="A251" s="6"/>
      <c r="B251" s="27" t="s">
        <v>17</v>
      </c>
      <c r="C251" s="17">
        <v>650</v>
      </c>
      <c r="D251" s="24" t="s">
        <v>51</v>
      </c>
      <c r="E251" s="24" t="s">
        <v>55</v>
      </c>
      <c r="F251" s="14" t="s">
        <v>197</v>
      </c>
      <c r="G251" s="30">
        <v>240</v>
      </c>
      <c r="H251" s="26">
        <v>0</v>
      </c>
      <c r="I251" s="26"/>
      <c r="J251" s="26"/>
      <c r="K251" s="26"/>
      <c r="L251" s="2">
        <f>H251+J251</f>
        <v>0</v>
      </c>
      <c r="M251" s="26"/>
      <c r="N251" s="26">
        <f>6141.9*0</f>
        <v>0</v>
      </c>
      <c r="O251" s="26"/>
      <c r="P251" s="26"/>
      <c r="Q251" s="26"/>
      <c r="R251" s="2">
        <f>N251+P251</f>
        <v>0</v>
      </c>
      <c r="S251" s="26"/>
    </row>
    <row r="252" spans="1:19" x14ac:dyDescent="0.2">
      <c r="A252" s="6"/>
      <c r="B252" s="20" t="s">
        <v>66</v>
      </c>
      <c r="C252" s="17">
        <v>650</v>
      </c>
      <c r="D252" s="14" t="s">
        <v>51</v>
      </c>
      <c r="E252" s="14" t="s">
        <v>55</v>
      </c>
      <c r="F252" s="14" t="s">
        <v>197</v>
      </c>
      <c r="G252" s="18">
        <v>500</v>
      </c>
      <c r="H252" s="2">
        <f t="shared" ref="H252:R252" si="134">H253</f>
        <v>0</v>
      </c>
      <c r="I252" s="2"/>
      <c r="J252" s="2">
        <f t="shared" si="134"/>
        <v>0</v>
      </c>
      <c r="K252" s="2"/>
      <c r="L252" s="2">
        <f t="shared" si="134"/>
        <v>0</v>
      </c>
      <c r="M252" s="2"/>
      <c r="N252" s="2">
        <f t="shared" si="134"/>
        <v>0</v>
      </c>
      <c r="O252" s="2"/>
      <c r="P252" s="2">
        <f t="shared" si="134"/>
        <v>0</v>
      </c>
      <c r="Q252" s="2"/>
      <c r="R252" s="2">
        <f t="shared" si="134"/>
        <v>0</v>
      </c>
      <c r="S252" s="2"/>
    </row>
    <row r="253" spans="1:19" x14ac:dyDescent="0.2">
      <c r="A253" s="6"/>
      <c r="B253" s="21" t="s">
        <v>67</v>
      </c>
      <c r="C253" s="17">
        <v>650</v>
      </c>
      <c r="D253" s="14" t="s">
        <v>51</v>
      </c>
      <c r="E253" s="14" t="s">
        <v>55</v>
      </c>
      <c r="F253" s="14" t="s">
        <v>197</v>
      </c>
      <c r="G253" s="18">
        <v>540</v>
      </c>
      <c r="H253" s="2">
        <v>0</v>
      </c>
      <c r="I253" s="2"/>
      <c r="J253" s="2"/>
      <c r="K253" s="2"/>
      <c r="L253" s="2">
        <f>H253+J253</f>
        <v>0</v>
      </c>
      <c r="M253" s="2"/>
      <c r="N253" s="2">
        <v>0</v>
      </c>
      <c r="O253" s="2"/>
      <c r="P253" s="2"/>
      <c r="Q253" s="2"/>
      <c r="R253" s="2">
        <f>N253+P253</f>
        <v>0</v>
      </c>
      <c r="S253" s="2"/>
    </row>
    <row r="254" spans="1:19" ht="24" x14ac:dyDescent="0.2">
      <c r="A254" s="6"/>
      <c r="B254" s="21" t="s">
        <v>80</v>
      </c>
      <c r="C254" s="17">
        <v>650</v>
      </c>
      <c r="D254" s="24" t="s">
        <v>51</v>
      </c>
      <c r="E254" s="24" t="s">
        <v>55</v>
      </c>
      <c r="F254" s="24" t="s">
        <v>199</v>
      </c>
      <c r="G254" s="18"/>
      <c r="H254" s="26">
        <f t="shared" ref="H254:R254" si="135">H255+H257</f>
        <v>7720</v>
      </c>
      <c r="I254" s="26"/>
      <c r="J254" s="26">
        <f t="shared" si="135"/>
        <v>0</v>
      </c>
      <c r="K254" s="26"/>
      <c r="L254" s="26">
        <f t="shared" si="135"/>
        <v>7720</v>
      </c>
      <c r="M254" s="26"/>
      <c r="N254" s="26">
        <f t="shared" si="135"/>
        <v>12274.3</v>
      </c>
      <c r="O254" s="26"/>
      <c r="P254" s="26">
        <f t="shared" si="135"/>
        <v>0</v>
      </c>
      <c r="Q254" s="26"/>
      <c r="R254" s="26">
        <f t="shared" si="135"/>
        <v>12274.3</v>
      </c>
      <c r="S254" s="26"/>
    </row>
    <row r="255" spans="1:19" ht="24" x14ac:dyDescent="0.2">
      <c r="A255" s="6"/>
      <c r="B255" s="21" t="s">
        <v>105</v>
      </c>
      <c r="C255" s="17">
        <v>650</v>
      </c>
      <c r="D255" s="14" t="s">
        <v>51</v>
      </c>
      <c r="E255" s="14" t="s">
        <v>55</v>
      </c>
      <c r="F255" s="14" t="s">
        <v>199</v>
      </c>
      <c r="G255" s="18">
        <v>200</v>
      </c>
      <c r="H255" s="2">
        <f t="shared" ref="H255:R255" si="136">H256</f>
        <v>6000</v>
      </c>
      <c r="I255" s="2"/>
      <c r="J255" s="2">
        <f t="shared" si="136"/>
        <v>0</v>
      </c>
      <c r="K255" s="2"/>
      <c r="L255" s="2">
        <f t="shared" si="136"/>
        <v>6000</v>
      </c>
      <c r="M255" s="2"/>
      <c r="N255" s="2">
        <f t="shared" si="136"/>
        <v>11824.3</v>
      </c>
      <c r="O255" s="2"/>
      <c r="P255" s="2">
        <f t="shared" si="136"/>
        <v>0</v>
      </c>
      <c r="Q255" s="2"/>
      <c r="R255" s="2">
        <f t="shared" si="136"/>
        <v>11824.3</v>
      </c>
      <c r="S255" s="2"/>
    </row>
    <row r="256" spans="1:19" ht="24" x14ac:dyDescent="0.2">
      <c r="A256" s="6"/>
      <c r="B256" s="27" t="s">
        <v>17</v>
      </c>
      <c r="C256" s="17">
        <v>650</v>
      </c>
      <c r="D256" s="29" t="s">
        <v>51</v>
      </c>
      <c r="E256" s="29" t="s">
        <v>55</v>
      </c>
      <c r="F256" s="29" t="s">
        <v>199</v>
      </c>
      <c r="G256" s="30">
        <v>240</v>
      </c>
      <c r="H256" s="31">
        <v>6000</v>
      </c>
      <c r="I256" s="31"/>
      <c r="J256" s="31"/>
      <c r="K256" s="31"/>
      <c r="L256" s="2">
        <f>H256+J256</f>
        <v>6000</v>
      </c>
      <c r="M256" s="31"/>
      <c r="N256" s="31">
        <f>5000+6141.9+682.4</f>
        <v>11824.3</v>
      </c>
      <c r="O256" s="31"/>
      <c r="P256" s="31"/>
      <c r="Q256" s="31"/>
      <c r="R256" s="2">
        <f>N256+P256</f>
        <v>11824.3</v>
      </c>
      <c r="S256" s="31"/>
    </row>
    <row r="257" spans="1:19" x14ac:dyDescent="0.2">
      <c r="A257" s="6"/>
      <c r="B257" s="21" t="s">
        <v>19</v>
      </c>
      <c r="C257" s="17">
        <v>650</v>
      </c>
      <c r="D257" s="14" t="s">
        <v>51</v>
      </c>
      <c r="E257" s="14" t="s">
        <v>55</v>
      </c>
      <c r="F257" s="14" t="s">
        <v>199</v>
      </c>
      <c r="G257" s="18">
        <v>800</v>
      </c>
      <c r="H257" s="2">
        <f t="shared" ref="H257:R257" si="137">H258</f>
        <v>1720</v>
      </c>
      <c r="I257" s="2"/>
      <c r="J257" s="2">
        <f t="shared" si="137"/>
        <v>0</v>
      </c>
      <c r="K257" s="2"/>
      <c r="L257" s="2">
        <f t="shared" si="137"/>
        <v>1720</v>
      </c>
      <c r="M257" s="2"/>
      <c r="N257" s="2">
        <f t="shared" si="137"/>
        <v>450</v>
      </c>
      <c r="O257" s="2"/>
      <c r="P257" s="2">
        <f t="shared" si="137"/>
        <v>0</v>
      </c>
      <c r="Q257" s="2"/>
      <c r="R257" s="2">
        <f t="shared" si="137"/>
        <v>450</v>
      </c>
      <c r="S257" s="2"/>
    </row>
    <row r="258" spans="1:19" ht="36" x14ac:dyDescent="0.2">
      <c r="A258" s="6"/>
      <c r="B258" s="21" t="s">
        <v>106</v>
      </c>
      <c r="C258" s="17">
        <v>650</v>
      </c>
      <c r="D258" s="14" t="s">
        <v>51</v>
      </c>
      <c r="E258" s="14" t="s">
        <v>55</v>
      </c>
      <c r="F258" s="14" t="s">
        <v>199</v>
      </c>
      <c r="G258" s="18">
        <v>810</v>
      </c>
      <c r="H258" s="2">
        <v>1720</v>
      </c>
      <c r="I258" s="2"/>
      <c r="J258" s="2"/>
      <c r="K258" s="2"/>
      <c r="L258" s="2">
        <f>H258+J258</f>
        <v>1720</v>
      </c>
      <c r="M258" s="2"/>
      <c r="N258" s="2">
        <v>450</v>
      </c>
      <c r="O258" s="2"/>
      <c r="P258" s="2"/>
      <c r="Q258" s="2"/>
      <c r="R258" s="2">
        <f>N258+P258</f>
        <v>450</v>
      </c>
      <c r="S258" s="2"/>
    </row>
    <row r="259" spans="1:19" x14ac:dyDescent="0.2">
      <c r="A259" s="6"/>
      <c r="B259" s="42" t="s">
        <v>56</v>
      </c>
      <c r="C259" s="17">
        <v>650</v>
      </c>
      <c r="D259" s="14" t="s">
        <v>51</v>
      </c>
      <c r="E259" s="14" t="s">
        <v>57</v>
      </c>
      <c r="F259" s="43"/>
      <c r="G259" s="18"/>
      <c r="H259" s="2">
        <f t="shared" ref="H259:R259" si="138">H260+H282</f>
        <v>6570</v>
      </c>
      <c r="I259" s="2"/>
      <c r="J259" s="2">
        <f t="shared" si="138"/>
        <v>0</v>
      </c>
      <c r="K259" s="2"/>
      <c r="L259" s="2">
        <f t="shared" si="138"/>
        <v>6570</v>
      </c>
      <c r="M259" s="2"/>
      <c r="N259" s="2">
        <f t="shared" si="138"/>
        <v>6370</v>
      </c>
      <c r="O259" s="2"/>
      <c r="P259" s="2">
        <f t="shared" si="138"/>
        <v>0</v>
      </c>
      <c r="Q259" s="2"/>
      <c r="R259" s="2">
        <f t="shared" si="138"/>
        <v>6370</v>
      </c>
      <c r="S259" s="2"/>
    </row>
    <row r="260" spans="1:19" ht="24" x14ac:dyDescent="0.2">
      <c r="A260" s="51" t="s">
        <v>8</v>
      </c>
      <c r="B260" s="49" t="s">
        <v>126</v>
      </c>
      <c r="C260" s="17">
        <v>650</v>
      </c>
      <c r="D260" s="14" t="s">
        <v>51</v>
      </c>
      <c r="E260" s="14" t="s">
        <v>57</v>
      </c>
      <c r="F260" s="14" t="s">
        <v>200</v>
      </c>
      <c r="G260" s="18"/>
      <c r="H260" s="2">
        <f>H261+H265+H274+H278</f>
        <v>6570</v>
      </c>
      <c r="I260" s="2"/>
      <c r="J260" s="2">
        <f>J261+J265+J274+J278</f>
        <v>0</v>
      </c>
      <c r="K260" s="2"/>
      <c r="L260" s="2">
        <f>L261+L265+L274</f>
        <v>6570</v>
      </c>
      <c r="M260" s="2"/>
      <c r="N260" s="2">
        <f>N261+N265+N274+N278</f>
        <v>6370</v>
      </c>
      <c r="O260" s="2"/>
      <c r="P260" s="2">
        <f>P261+P265+P274+P278</f>
        <v>0</v>
      </c>
      <c r="Q260" s="2"/>
      <c r="R260" s="2">
        <f>R261+R265+R274</f>
        <v>6370</v>
      </c>
      <c r="S260" s="2"/>
    </row>
    <row r="261" spans="1:19" ht="24" x14ac:dyDescent="0.2">
      <c r="A261" s="51"/>
      <c r="B261" s="20" t="s">
        <v>95</v>
      </c>
      <c r="C261" s="17">
        <v>650</v>
      </c>
      <c r="D261" s="14" t="s">
        <v>51</v>
      </c>
      <c r="E261" s="14" t="s">
        <v>57</v>
      </c>
      <c r="F261" s="14" t="s">
        <v>201</v>
      </c>
      <c r="G261" s="18"/>
      <c r="H261" s="2">
        <f t="shared" ref="H261:R262" si="139">H262</f>
        <v>160</v>
      </c>
      <c r="I261" s="2"/>
      <c r="J261" s="2">
        <f t="shared" si="139"/>
        <v>0</v>
      </c>
      <c r="K261" s="2"/>
      <c r="L261" s="2">
        <f t="shared" si="139"/>
        <v>160</v>
      </c>
      <c r="M261" s="2"/>
      <c r="N261" s="2">
        <f t="shared" si="139"/>
        <v>0</v>
      </c>
      <c r="O261" s="2"/>
      <c r="P261" s="2">
        <f t="shared" si="139"/>
        <v>0</v>
      </c>
      <c r="Q261" s="2"/>
      <c r="R261" s="2">
        <f t="shared" si="139"/>
        <v>0</v>
      </c>
      <c r="S261" s="2"/>
    </row>
    <row r="262" spans="1:19" ht="24" x14ac:dyDescent="0.2">
      <c r="A262" s="6"/>
      <c r="B262" s="20" t="s">
        <v>80</v>
      </c>
      <c r="C262" s="17">
        <v>650</v>
      </c>
      <c r="D262" s="14" t="s">
        <v>51</v>
      </c>
      <c r="E262" s="14" t="s">
        <v>57</v>
      </c>
      <c r="F262" s="14" t="s">
        <v>202</v>
      </c>
      <c r="G262" s="18"/>
      <c r="H262" s="2">
        <f t="shared" si="139"/>
        <v>160</v>
      </c>
      <c r="I262" s="2"/>
      <c r="J262" s="2">
        <f t="shared" si="139"/>
        <v>0</v>
      </c>
      <c r="K262" s="2"/>
      <c r="L262" s="2">
        <f t="shared" si="139"/>
        <v>160</v>
      </c>
      <c r="M262" s="2"/>
      <c r="N262" s="2">
        <f t="shared" si="139"/>
        <v>0</v>
      </c>
      <c r="O262" s="2"/>
      <c r="P262" s="2">
        <f t="shared" si="139"/>
        <v>0</v>
      </c>
      <c r="Q262" s="2"/>
      <c r="R262" s="2">
        <f t="shared" si="139"/>
        <v>0</v>
      </c>
      <c r="S262" s="2"/>
    </row>
    <row r="263" spans="1:19" ht="24" x14ac:dyDescent="0.2">
      <c r="A263" s="6"/>
      <c r="B263" s="21" t="s">
        <v>105</v>
      </c>
      <c r="C263" s="17">
        <v>650</v>
      </c>
      <c r="D263" s="14" t="s">
        <v>51</v>
      </c>
      <c r="E263" s="14" t="s">
        <v>57</v>
      </c>
      <c r="F263" s="14" t="s">
        <v>202</v>
      </c>
      <c r="G263" s="18">
        <v>200</v>
      </c>
      <c r="H263" s="2">
        <f t="shared" ref="H263:R263" si="140">H264</f>
        <v>160</v>
      </c>
      <c r="I263" s="2"/>
      <c r="J263" s="2">
        <f t="shared" si="140"/>
        <v>0</v>
      </c>
      <c r="K263" s="2"/>
      <c r="L263" s="2">
        <f t="shared" si="140"/>
        <v>160</v>
      </c>
      <c r="M263" s="2"/>
      <c r="N263" s="2">
        <f t="shared" ref="N263" si="141">N264</f>
        <v>0</v>
      </c>
      <c r="O263" s="2"/>
      <c r="P263" s="2">
        <f t="shared" si="140"/>
        <v>0</v>
      </c>
      <c r="Q263" s="2"/>
      <c r="R263" s="2">
        <f t="shared" si="140"/>
        <v>0</v>
      </c>
      <c r="S263" s="2"/>
    </row>
    <row r="264" spans="1:19" ht="24" x14ac:dyDescent="0.2">
      <c r="A264" s="6"/>
      <c r="B264" s="21" t="s">
        <v>17</v>
      </c>
      <c r="C264" s="17">
        <v>650</v>
      </c>
      <c r="D264" s="14" t="s">
        <v>51</v>
      </c>
      <c r="E264" s="14" t="s">
        <v>57</v>
      </c>
      <c r="F264" s="14" t="s">
        <v>202</v>
      </c>
      <c r="G264" s="18">
        <v>240</v>
      </c>
      <c r="H264" s="2">
        <v>160</v>
      </c>
      <c r="I264" s="2"/>
      <c r="J264" s="2"/>
      <c r="K264" s="2"/>
      <c r="L264" s="2">
        <f>H264+J264</f>
        <v>160</v>
      </c>
      <c r="M264" s="2"/>
      <c r="N264" s="2">
        <v>0</v>
      </c>
      <c r="O264" s="2"/>
      <c r="P264" s="2"/>
      <c r="Q264" s="2"/>
      <c r="R264" s="2">
        <f>N264+P264</f>
        <v>0</v>
      </c>
      <c r="S264" s="2"/>
    </row>
    <row r="265" spans="1:19" ht="24" x14ac:dyDescent="0.2">
      <c r="A265" s="6"/>
      <c r="B265" s="38" t="s">
        <v>293</v>
      </c>
      <c r="C265" s="17">
        <v>650</v>
      </c>
      <c r="D265" s="24" t="s">
        <v>51</v>
      </c>
      <c r="E265" s="24" t="s">
        <v>57</v>
      </c>
      <c r="F265" s="24" t="s">
        <v>203</v>
      </c>
      <c r="G265" s="25"/>
      <c r="H265" s="26">
        <f t="shared" ref="H265:R265" si="142">H266+H269</f>
        <v>30</v>
      </c>
      <c r="I265" s="26"/>
      <c r="J265" s="26">
        <f t="shared" si="142"/>
        <v>0</v>
      </c>
      <c r="K265" s="26"/>
      <c r="L265" s="26">
        <f t="shared" si="142"/>
        <v>30</v>
      </c>
      <c r="M265" s="26"/>
      <c r="N265" s="26">
        <f t="shared" si="142"/>
        <v>0</v>
      </c>
      <c r="O265" s="26"/>
      <c r="P265" s="26">
        <f t="shared" si="142"/>
        <v>0</v>
      </c>
      <c r="Q265" s="26"/>
      <c r="R265" s="26">
        <f t="shared" si="142"/>
        <v>0</v>
      </c>
      <c r="S265" s="26"/>
    </row>
    <row r="266" spans="1:19" ht="21.75" customHeight="1" x14ac:dyDescent="0.2">
      <c r="A266" s="6"/>
      <c r="B266" s="38" t="s">
        <v>269</v>
      </c>
      <c r="C266" s="17">
        <v>650</v>
      </c>
      <c r="D266" s="24" t="s">
        <v>51</v>
      </c>
      <c r="E266" s="24" t="s">
        <v>57</v>
      </c>
      <c r="F266" s="24" t="s">
        <v>294</v>
      </c>
      <c r="G266" s="25"/>
      <c r="H266" s="26">
        <f t="shared" ref="H266:R267" si="143">H267</f>
        <v>0</v>
      </c>
      <c r="I266" s="26"/>
      <c r="J266" s="26">
        <f t="shared" si="143"/>
        <v>0</v>
      </c>
      <c r="K266" s="26"/>
      <c r="L266" s="26">
        <f t="shared" si="143"/>
        <v>0</v>
      </c>
      <c r="M266" s="26"/>
      <c r="N266" s="26">
        <f t="shared" si="143"/>
        <v>0</v>
      </c>
      <c r="O266" s="26"/>
      <c r="P266" s="26">
        <f t="shared" si="143"/>
        <v>0</v>
      </c>
      <c r="Q266" s="26"/>
      <c r="R266" s="26">
        <f t="shared" si="143"/>
        <v>0</v>
      </c>
      <c r="S266" s="26"/>
    </row>
    <row r="267" spans="1:19" ht="24" x14ac:dyDescent="0.2">
      <c r="A267" s="6"/>
      <c r="B267" s="21" t="s">
        <v>105</v>
      </c>
      <c r="C267" s="17">
        <v>650</v>
      </c>
      <c r="D267" s="24" t="s">
        <v>51</v>
      </c>
      <c r="E267" s="24" t="s">
        <v>57</v>
      </c>
      <c r="F267" s="24" t="s">
        <v>294</v>
      </c>
      <c r="G267" s="25">
        <v>200</v>
      </c>
      <c r="H267" s="26">
        <f t="shared" si="143"/>
        <v>0</v>
      </c>
      <c r="I267" s="26"/>
      <c r="J267" s="26">
        <f t="shared" si="143"/>
        <v>0</v>
      </c>
      <c r="K267" s="26"/>
      <c r="L267" s="26">
        <f t="shared" si="143"/>
        <v>0</v>
      </c>
      <c r="M267" s="26"/>
      <c r="N267" s="26">
        <f t="shared" si="143"/>
        <v>0</v>
      </c>
      <c r="O267" s="26"/>
      <c r="P267" s="26">
        <f t="shared" si="143"/>
        <v>0</v>
      </c>
      <c r="Q267" s="26"/>
      <c r="R267" s="26">
        <f t="shared" si="143"/>
        <v>0</v>
      </c>
      <c r="S267" s="26"/>
    </row>
    <row r="268" spans="1:19" ht="24" x14ac:dyDescent="0.2">
      <c r="A268" s="6"/>
      <c r="B268" s="27" t="s">
        <v>17</v>
      </c>
      <c r="C268" s="17">
        <v>650</v>
      </c>
      <c r="D268" s="24" t="s">
        <v>51</v>
      </c>
      <c r="E268" s="24" t="s">
        <v>57</v>
      </c>
      <c r="F268" s="24" t="s">
        <v>294</v>
      </c>
      <c r="G268" s="25">
        <v>240</v>
      </c>
      <c r="H268" s="26"/>
      <c r="I268" s="26"/>
      <c r="J268" s="26"/>
      <c r="K268" s="26"/>
      <c r="L268" s="2">
        <f>H268+J268</f>
        <v>0</v>
      </c>
      <c r="M268" s="26"/>
      <c r="N268" s="26">
        <v>0</v>
      </c>
      <c r="O268" s="26"/>
      <c r="P268" s="26"/>
      <c r="Q268" s="26"/>
      <c r="R268" s="2">
        <f>N268+P268</f>
        <v>0</v>
      </c>
      <c r="S268" s="26"/>
    </row>
    <row r="269" spans="1:19" ht="24" x14ac:dyDescent="0.2">
      <c r="A269" s="6"/>
      <c r="B269" s="20" t="s">
        <v>80</v>
      </c>
      <c r="C269" s="17">
        <v>650</v>
      </c>
      <c r="D269" s="14" t="s">
        <v>51</v>
      </c>
      <c r="E269" s="14" t="s">
        <v>57</v>
      </c>
      <c r="F269" s="14" t="s">
        <v>204</v>
      </c>
      <c r="G269" s="18"/>
      <c r="H269" s="2">
        <f t="shared" ref="H269:R269" si="144">H270+H272</f>
        <v>30</v>
      </c>
      <c r="I269" s="2"/>
      <c r="J269" s="2">
        <f t="shared" si="144"/>
        <v>0</v>
      </c>
      <c r="K269" s="2"/>
      <c r="L269" s="2">
        <f t="shared" si="144"/>
        <v>30</v>
      </c>
      <c r="M269" s="2"/>
      <c r="N269" s="2">
        <f t="shared" si="144"/>
        <v>0</v>
      </c>
      <c r="O269" s="2"/>
      <c r="P269" s="2">
        <f t="shared" si="144"/>
        <v>0</v>
      </c>
      <c r="Q269" s="2"/>
      <c r="R269" s="2">
        <f t="shared" si="144"/>
        <v>0</v>
      </c>
      <c r="S269" s="2"/>
    </row>
    <row r="270" spans="1:19" ht="24" x14ac:dyDescent="0.2">
      <c r="A270" s="6"/>
      <c r="B270" s="21" t="s">
        <v>105</v>
      </c>
      <c r="C270" s="17">
        <v>650</v>
      </c>
      <c r="D270" s="14" t="s">
        <v>51</v>
      </c>
      <c r="E270" s="14" t="s">
        <v>57</v>
      </c>
      <c r="F270" s="14" t="s">
        <v>204</v>
      </c>
      <c r="G270" s="18">
        <v>200</v>
      </c>
      <c r="H270" s="2">
        <f t="shared" ref="H270:R270" si="145">H271</f>
        <v>30</v>
      </c>
      <c r="I270" s="2"/>
      <c r="J270" s="2">
        <f t="shared" si="145"/>
        <v>0</v>
      </c>
      <c r="K270" s="2"/>
      <c r="L270" s="2">
        <f t="shared" si="145"/>
        <v>30</v>
      </c>
      <c r="M270" s="2"/>
      <c r="N270" s="2">
        <f t="shared" si="145"/>
        <v>0</v>
      </c>
      <c r="O270" s="2"/>
      <c r="P270" s="2">
        <f t="shared" si="145"/>
        <v>0</v>
      </c>
      <c r="Q270" s="2"/>
      <c r="R270" s="2">
        <f t="shared" si="145"/>
        <v>0</v>
      </c>
      <c r="S270" s="2"/>
    </row>
    <row r="271" spans="1:19" ht="24" x14ac:dyDescent="0.2">
      <c r="A271" s="6"/>
      <c r="B271" s="27" t="s">
        <v>17</v>
      </c>
      <c r="C271" s="17">
        <v>650</v>
      </c>
      <c r="D271" s="29" t="s">
        <v>51</v>
      </c>
      <c r="E271" s="29" t="s">
        <v>57</v>
      </c>
      <c r="F271" s="29" t="s">
        <v>204</v>
      </c>
      <c r="G271" s="30">
        <v>240</v>
      </c>
      <c r="H271" s="31">
        <v>30</v>
      </c>
      <c r="I271" s="31"/>
      <c r="J271" s="31"/>
      <c r="K271" s="31"/>
      <c r="L271" s="2">
        <f>H271+J271</f>
        <v>30</v>
      </c>
      <c r="M271" s="31"/>
      <c r="N271" s="31">
        <v>0</v>
      </c>
      <c r="O271" s="31"/>
      <c r="P271" s="31"/>
      <c r="Q271" s="31"/>
      <c r="R271" s="2">
        <f>N271+P271</f>
        <v>0</v>
      </c>
      <c r="S271" s="31"/>
    </row>
    <row r="272" spans="1:19" x14ac:dyDescent="0.2">
      <c r="A272" s="6"/>
      <c r="B272" s="27" t="s">
        <v>19</v>
      </c>
      <c r="C272" s="17">
        <v>650</v>
      </c>
      <c r="D272" s="29" t="s">
        <v>51</v>
      </c>
      <c r="E272" s="29" t="s">
        <v>57</v>
      </c>
      <c r="F272" s="29" t="s">
        <v>204</v>
      </c>
      <c r="G272" s="30">
        <v>800</v>
      </c>
      <c r="H272" s="31">
        <f t="shared" ref="H272:R272" si="146">H273</f>
        <v>0</v>
      </c>
      <c r="I272" s="31"/>
      <c r="J272" s="31">
        <f t="shared" si="146"/>
        <v>0</v>
      </c>
      <c r="K272" s="31"/>
      <c r="L272" s="31">
        <f t="shared" si="146"/>
        <v>0</v>
      </c>
      <c r="M272" s="31"/>
      <c r="N272" s="31">
        <f t="shared" si="146"/>
        <v>0</v>
      </c>
      <c r="O272" s="31"/>
      <c r="P272" s="31">
        <f t="shared" si="146"/>
        <v>0</v>
      </c>
      <c r="Q272" s="31"/>
      <c r="R272" s="31">
        <f t="shared" si="146"/>
        <v>0</v>
      </c>
      <c r="S272" s="31"/>
    </row>
    <row r="273" spans="1:19" ht="36" x14ac:dyDescent="0.2">
      <c r="A273" s="6"/>
      <c r="B273" s="27" t="s">
        <v>106</v>
      </c>
      <c r="C273" s="17">
        <v>650</v>
      </c>
      <c r="D273" s="29" t="s">
        <v>51</v>
      </c>
      <c r="E273" s="29" t="s">
        <v>57</v>
      </c>
      <c r="F273" s="29" t="s">
        <v>204</v>
      </c>
      <c r="G273" s="30">
        <v>810</v>
      </c>
      <c r="H273" s="31">
        <v>0</v>
      </c>
      <c r="I273" s="31"/>
      <c r="J273" s="31"/>
      <c r="K273" s="31"/>
      <c r="L273" s="2">
        <f>H273+J273</f>
        <v>0</v>
      </c>
      <c r="M273" s="31"/>
      <c r="N273" s="31">
        <v>0</v>
      </c>
      <c r="O273" s="31"/>
      <c r="P273" s="31"/>
      <c r="Q273" s="31"/>
      <c r="R273" s="2">
        <f>N273+P273</f>
        <v>0</v>
      </c>
      <c r="S273" s="31"/>
    </row>
    <row r="274" spans="1:19" ht="24" x14ac:dyDescent="0.2">
      <c r="B274" s="20" t="s">
        <v>96</v>
      </c>
      <c r="C274" s="17">
        <v>650</v>
      </c>
      <c r="D274" s="14" t="s">
        <v>51</v>
      </c>
      <c r="E274" s="14" t="s">
        <v>57</v>
      </c>
      <c r="F274" s="41" t="s">
        <v>205</v>
      </c>
      <c r="G274" s="18"/>
      <c r="H274" s="2">
        <f t="shared" ref="H274:R276" si="147">H275</f>
        <v>6380</v>
      </c>
      <c r="I274" s="2"/>
      <c r="J274" s="2">
        <f t="shared" si="147"/>
        <v>0</v>
      </c>
      <c r="K274" s="2"/>
      <c r="L274" s="2">
        <f t="shared" si="147"/>
        <v>6380</v>
      </c>
      <c r="M274" s="2"/>
      <c r="N274" s="2">
        <f t="shared" si="147"/>
        <v>6370</v>
      </c>
      <c r="O274" s="2"/>
      <c r="P274" s="2">
        <f t="shared" si="147"/>
        <v>0</v>
      </c>
      <c r="Q274" s="2"/>
      <c r="R274" s="2">
        <f t="shared" si="147"/>
        <v>6370</v>
      </c>
      <c r="S274" s="2"/>
    </row>
    <row r="275" spans="1:19" ht="24" x14ac:dyDescent="0.2">
      <c r="B275" s="20" t="s">
        <v>80</v>
      </c>
      <c r="C275" s="17">
        <v>650</v>
      </c>
      <c r="D275" s="14" t="s">
        <v>51</v>
      </c>
      <c r="E275" s="14" t="s">
        <v>57</v>
      </c>
      <c r="F275" s="41" t="s">
        <v>206</v>
      </c>
      <c r="G275" s="18"/>
      <c r="H275" s="2">
        <f t="shared" si="147"/>
        <v>6380</v>
      </c>
      <c r="I275" s="2"/>
      <c r="J275" s="2">
        <f t="shared" si="147"/>
        <v>0</v>
      </c>
      <c r="K275" s="2"/>
      <c r="L275" s="2">
        <f t="shared" si="147"/>
        <v>6380</v>
      </c>
      <c r="M275" s="2"/>
      <c r="N275" s="2">
        <f t="shared" si="147"/>
        <v>6370</v>
      </c>
      <c r="O275" s="2"/>
      <c r="P275" s="2">
        <f t="shared" si="147"/>
        <v>0</v>
      </c>
      <c r="Q275" s="2"/>
      <c r="R275" s="2">
        <f t="shared" si="147"/>
        <v>6370</v>
      </c>
      <c r="S275" s="2"/>
    </row>
    <row r="276" spans="1:19" ht="24" x14ac:dyDescent="0.2">
      <c r="B276" s="21" t="s">
        <v>105</v>
      </c>
      <c r="C276" s="17">
        <v>650</v>
      </c>
      <c r="D276" s="14" t="s">
        <v>51</v>
      </c>
      <c r="E276" s="14" t="s">
        <v>57</v>
      </c>
      <c r="F276" s="41" t="s">
        <v>206</v>
      </c>
      <c r="G276" s="18">
        <v>200</v>
      </c>
      <c r="H276" s="2">
        <f t="shared" si="147"/>
        <v>6380</v>
      </c>
      <c r="I276" s="2"/>
      <c r="J276" s="2">
        <f t="shared" si="147"/>
        <v>0</v>
      </c>
      <c r="K276" s="2"/>
      <c r="L276" s="2">
        <f t="shared" si="147"/>
        <v>6380</v>
      </c>
      <c r="M276" s="2"/>
      <c r="N276" s="2">
        <f t="shared" si="147"/>
        <v>6370</v>
      </c>
      <c r="O276" s="2"/>
      <c r="P276" s="2">
        <f t="shared" si="147"/>
        <v>0</v>
      </c>
      <c r="Q276" s="2"/>
      <c r="R276" s="2">
        <f t="shared" si="147"/>
        <v>6370</v>
      </c>
      <c r="S276" s="2"/>
    </row>
    <row r="277" spans="1:19" ht="24" x14ac:dyDescent="0.2">
      <c r="B277" s="21" t="s">
        <v>17</v>
      </c>
      <c r="C277" s="17">
        <v>650</v>
      </c>
      <c r="D277" s="14" t="s">
        <v>51</v>
      </c>
      <c r="E277" s="14" t="s">
        <v>57</v>
      </c>
      <c r="F277" s="41" t="s">
        <v>206</v>
      </c>
      <c r="G277" s="18">
        <v>240</v>
      </c>
      <c r="H277" s="2">
        <v>6380</v>
      </c>
      <c r="I277" s="2"/>
      <c r="J277" s="2"/>
      <c r="K277" s="2"/>
      <c r="L277" s="2">
        <f>H277+J277</f>
        <v>6380</v>
      </c>
      <c r="M277" s="2"/>
      <c r="N277" s="2">
        <v>6370</v>
      </c>
      <c r="O277" s="2"/>
      <c r="P277" s="2"/>
      <c r="Q277" s="2"/>
      <c r="R277" s="2">
        <f>N277+P277</f>
        <v>6370</v>
      </c>
      <c r="S277" s="2"/>
    </row>
    <row r="278" spans="1:19" ht="24" x14ac:dyDescent="0.2">
      <c r="B278" s="20" t="s">
        <v>295</v>
      </c>
      <c r="C278" s="17">
        <v>650</v>
      </c>
      <c r="D278" s="14" t="s">
        <v>51</v>
      </c>
      <c r="E278" s="14" t="s">
        <v>57</v>
      </c>
      <c r="F278" s="41" t="s">
        <v>296</v>
      </c>
      <c r="G278" s="18"/>
      <c r="H278" s="2">
        <f t="shared" ref="H278:R280" si="148">H279</f>
        <v>0</v>
      </c>
      <c r="I278" s="2"/>
      <c r="J278" s="2">
        <f t="shared" si="148"/>
        <v>0</v>
      </c>
      <c r="K278" s="2"/>
      <c r="L278" s="2">
        <f t="shared" si="148"/>
        <v>0</v>
      </c>
      <c r="M278" s="2"/>
      <c r="N278" s="2">
        <f t="shared" si="148"/>
        <v>0</v>
      </c>
      <c r="O278" s="2"/>
      <c r="P278" s="2">
        <f t="shared" si="148"/>
        <v>0</v>
      </c>
      <c r="Q278" s="2"/>
      <c r="R278" s="2">
        <f t="shared" si="148"/>
        <v>0</v>
      </c>
      <c r="S278" s="2"/>
    </row>
    <row r="279" spans="1:19" ht="24" x14ac:dyDescent="0.2">
      <c r="B279" s="20" t="s">
        <v>80</v>
      </c>
      <c r="C279" s="17">
        <v>650</v>
      </c>
      <c r="D279" s="14" t="s">
        <v>51</v>
      </c>
      <c r="E279" s="14" t="s">
        <v>57</v>
      </c>
      <c r="F279" s="41" t="s">
        <v>297</v>
      </c>
      <c r="G279" s="18"/>
      <c r="H279" s="2">
        <f t="shared" si="148"/>
        <v>0</v>
      </c>
      <c r="I279" s="2"/>
      <c r="J279" s="2">
        <f t="shared" si="148"/>
        <v>0</v>
      </c>
      <c r="K279" s="2"/>
      <c r="L279" s="2">
        <f t="shared" si="148"/>
        <v>0</v>
      </c>
      <c r="M279" s="2"/>
      <c r="N279" s="2">
        <f t="shared" si="148"/>
        <v>0</v>
      </c>
      <c r="O279" s="2"/>
      <c r="P279" s="2">
        <f t="shared" si="148"/>
        <v>0</v>
      </c>
      <c r="Q279" s="2"/>
      <c r="R279" s="2">
        <f t="shared" si="148"/>
        <v>0</v>
      </c>
      <c r="S279" s="2"/>
    </row>
    <row r="280" spans="1:19" ht="24" x14ac:dyDescent="0.2">
      <c r="B280" s="21" t="s">
        <v>105</v>
      </c>
      <c r="C280" s="17">
        <v>650</v>
      </c>
      <c r="D280" s="14" t="s">
        <v>51</v>
      </c>
      <c r="E280" s="14" t="s">
        <v>57</v>
      </c>
      <c r="F280" s="41" t="s">
        <v>297</v>
      </c>
      <c r="G280" s="18">
        <v>200</v>
      </c>
      <c r="H280" s="2">
        <f t="shared" si="148"/>
        <v>0</v>
      </c>
      <c r="I280" s="2"/>
      <c r="J280" s="2">
        <f t="shared" si="148"/>
        <v>0</v>
      </c>
      <c r="K280" s="2"/>
      <c r="L280" s="2">
        <f t="shared" si="148"/>
        <v>0</v>
      </c>
      <c r="M280" s="2"/>
      <c r="N280" s="2">
        <f t="shared" si="148"/>
        <v>0</v>
      </c>
      <c r="O280" s="2"/>
      <c r="P280" s="2">
        <f t="shared" si="148"/>
        <v>0</v>
      </c>
      <c r="Q280" s="2"/>
      <c r="R280" s="2">
        <f t="shared" si="148"/>
        <v>0</v>
      </c>
      <c r="S280" s="2"/>
    </row>
    <row r="281" spans="1:19" ht="24" x14ac:dyDescent="0.2">
      <c r="B281" s="21" t="s">
        <v>17</v>
      </c>
      <c r="C281" s="17">
        <v>650</v>
      </c>
      <c r="D281" s="14" t="s">
        <v>51</v>
      </c>
      <c r="E281" s="14" t="s">
        <v>57</v>
      </c>
      <c r="F281" s="41" t="s">
        <v>297</v>
      </c>
      <c r="G281" s="18">
        <v>240</v>
      </c>
      <c r="H281" s="2">
        <v>0</v>
      </c>
      <c r="I281" s="2"/>
      <c r="J281" s="2"/>
      <c r="K281" s="2"/>
      <c r="L281" s="2">
        <f>H281+J281</f>
        <v>0</v>
      </c>
      <c r="M281" s="2"/>
      <c r="N281" s="2">
        <v>0</v>
      </c>
      <c r="O281" s="2"/>
      <c r="P281" s="2"/>
      <c r="Q281" s="2"/>
      <c r="R281" s="2">
        <f>N281+P281</f>
        <v>0</v>
      </c>
      <c r="S281" s="2"/>
    </row>
    <row r="282" spans="1:19" ht="42" customHeight="1" x14ac:dyDescent="0.2">
      <c r="B282" s="38" t="s">
        <v>256</v>
      </c>
      <c r="C282" s="17">
        <v>650</v>
      </c>
      <c r="D282" s="24" t="s">
        <v>51</v>
      </c>
      <c r="E282" s="24" t="s">
        <v>57</v>
      </c>
      <c r="F282" s="40" t="s">
        <v>207</v>
      </c>
      <c r="G282" s="25"/>
      <c r="H282" s="26">
        <f t="shared" ref="H282:R282" si="149">H283</f>
        <v>0</v>
      </c>
      <c r="I282" s="26"/>
      <c r="J282" s="26">
        <f t="shared" si="149"/>
        <v>0</v>
      </c>
      <c r="K282" s="26"/>
      <c r="L282" s="26">
        <f t="shared" si="149"/>
        <v>0</v>
      </c>
      <c r="M282" s="26"/>
      <c r="N282" s="26">
        <f t="shared" si="149"/>
        <v>0</v>
      </c>
      <c r="O282" s="26"/>
      <c r="P282" s="26">
        <f t="shared" si="149"/>
        <v>0</v>
      </c>
      <c r="Q282" s="26"/>
      <c r="R282" s="26">
        <f t="shared" si="149"/>
        <v>0</v>
      </c>
      <c r="S282" s="26"/>
    </row>
    <row r="283" spans="1:19" ht="24" x14ac:dyDescent="0.2">
      <c r="B283" s="21" t="s">
        <v>298</v>
      </c>
      <c r="C283" s="17">
        <v>650</v>
      </c>
      <c r="D283" s="14" t="s">
        <v>51</v>
      </c>
      <c r="E283" s="14" t="s">
        <v>57</v>
      </c>
      <c r="F283" s="41" t="s">
        <v>208</v>
      </c>
      <c r="G283" s="18"/>
      <c r="H283" s="2">
        <f t="shared" ref="H283:R283" si="150">H284+H294</f>
        <v>0</v>
      </c>
      <c r="I283" s="2"/>
      <c r="J283" s="2">
        <f t="shared" si="150"/>
        <v>0</v>
      </c>
      <c r="K283" s="2"/>
      <c r="L283" s="2">
        <f t="shared" si="150"/>
        <v>0</v>
      </c>
      <c r="M283" s="2"/>
      <c r="N283" s="2">
        <f t="shared" si="150"/>
        <v>0</v>
      </c>
      <c r="O283" s="2"/>
      <c r="P283" s="2">
        <f t="shared" si="150"/>
        <v>0</v>
      </c>
      <c r="Q283" s="2"/>
      <c r="R283" s="2">
        <f t="shared" si="150"/>
        <v>0</v>
      </c>
      <c r="S283" s="2"/>
    </row>
    <row r="284" spans="1:19" ht="24" x14ac:dyDescent="0.2">
      <c r="B284" s="21" t="s">
        <v>230</v>
      </c>
      <c r="C284" s="17">
        <v>650</v>
      </c>
      <c r="D284" s="14" t="s">
        <v>51</v>
      </c>
      <c r="E284" s="14" t="s">
        <v>57</v>
      </c>
      <c r="F284" s="41" t="s">
        <v>231</v>
      </c>
      <c r="G284" s="18"/>
      <c r="H284" s="2">
        <f>H285+H288+H291</f>
        <v>0</v>
      </c>
      <c r="I284" s="2"/>
      <c r="J284" s="2">
        <f>J285+J288+J291</f>
        <v>0</v>
      </c>
      <c r="K284" s="2"/>
      <c r="L284" s="2">
        <f t="shared" ref="L284" si="151">L285+L288+L291</f>
        <v>0</v>
      </c>
      <c r="M284" s="2"/>
      <c r="N284" s="2">
        <f>N285+N288+N291</f>
        <v>0</v>
      </c>
      <c r="O284" s="2"/>
      <c r="P284" s="2">
        <f>P285+P288+P291</f>
        <v>0</v>
      </c>
      <c r="Q284" s="2"/>
      <c r="R284" s="2">
        <f t="shared" ref="R284" si="152">R285+R288+R291</f>
        <v>0</v>
      </c>
      <c r="S284" s="2"/>
    </row>
    <row r="285" spans="1:19" ht="24" x14ac:dyDescent="0.2">
      <c r="A285" s="6"/>
      <c r="B285" s="21" t="s">
        <v>232</v>
      </c>
      <c r="C285" s="17">
        <v>650</v>
      </c>
      <c r="D285" s="14" t="s">
        <v>51</v>
      </c>
      <c r="E285" s="14" t="s">
        <v>57</v>
      </c>
      <c r="F285" s="14" t="s">
        <v>233</v>
      </c>
      <c r="G285" s="18"/>
      <c r="H285" s="2">
        <f t="shared" ref="H285:R286" si="153">H286</f>
        <v>0</v>
      </c>
      <c r="I285" s="2"/>
      <c r="J285" s="2">
        <f t="shared" si="153"/>
        <v>0</v>
      </c>
      <c r="K285" s="2"/>
      <c r="L285" s="2">
        <f t="shared" si="153"/>
        <v>0</v>
      </c>
      <c r="M285" s="2"/>
      <c r="N285" s="2">
        <f t="shared" si="153"/>
        <v>0</v>
      </c>
      <c r="O285" s="2"/>
      <c r="P285" s="2">
        <f t="shared" si="153"/>
        <v>0</v>
      </c>
      <c r="Q285" s="2"/>
      <c r="R285" s="2">
        <f t="shared" si="153"/>
        <v>0</v>
      </c>
      <c r="S285" s="2"/>
    </row>
    <row r="286" spans="1:19" ht="24" x14ac:dyDescent="0.2">
      <c r="A286" s="6"/>
      <c r="B286" s="21" t="s">
        <v>105</v>
      </c>
      <c r="C286" s="17">
        <v>650</v>
      </c>
      <c r="D286" s="14" t="s">
        <v>51</v>
      </c>
      <c r="E286" s="14" t="s">
        <v>57</v>
      </c>
      <c r="F286" s="14" t="s">
        <v>233</v>
      </c>
      <c r="G286" s="18">
        <v>200</v>
      </c>
      <c r="H286" s="2">
        <f t="shared" si="153"/>
        <v>0</v>
      </c>
      <c r="I286" s="2"/>
      <c r="J286" s="2">
        <f t="shared" si="153"/>
        <v>0</v>
      </c>
      <c r="K286" s="2"/>
      <c r="L286" s="2">
        <f t="shared" si="153"/>
        <v>0</v>
      </c>
      <c r="M286" s="2"/>
      <c r="N286" s="2">
        <f t="shared" si="153"/>
        <v>0</v>
      </c>
      <c r="O286" s="2"/>
      <c r="P286" s="2">
        <f t="shared" si="153"/>
        <v>0</v>
      </c>
      <c r="Q286" s="2"/>
      <c r="R286" s="2">
        <f t="shared" si="153"/>
        <v>0</v>
      </c>
      <c r="S286" s="2"/>
    </row>
    <row r="287" spans="1:19" ht="24" x14ac:dyDescent="0.2">
      <c r="A287" s="6"/>
      <c r="B287" s="21" t="s">
        <v>17</v>
      </c>
      <c r="C287" s="17">
        <v>650</v>
      </c>
      <c r="D287" s="14" t="s">
        <v>51</v>
      </c>
      <c r="E287" s="14" t="s">
        <v>57</v>
      </c>
      <c r="F287" s="14" t="s">
        <v>233</v>
      </c>
      <c r="G287" s="18">
        <v>240</v>
      </c>
      <c r="H287" s="2">
        <v>0</v>
      </c>
      <c r="I287" s="2"/>
      <c r="J287" s="2"/>
      <c r="K287" s="2"/>
      <c r="L287" s="2">
        <f>H287+J287</f>
        <v>0</v>
      </c>
      <c r="M287" s="2"/>
      <c r="N287" s="2">
        <v>0</v>
      </c>
      <c r="O287" s="2"/>
      <c r="P287" s="2"/>
      <c r="Q287" s="2"/>
      <c r="R287" s="2">
        <f>N287+P287</f>
        <v>0</v>
      </c>
      <c r="S287" s="2"/>
    </row>
    <row r="288" spans="1:19" ht="24" x14ac:dyDescent="0.2">
      <c r="A288" s="6"/>
      <c r="B288" s="21" t="s">
        <v>299</v>
      </c>
      <c r="C288" s="17">
        <v>650</v>
      </c>
      <c r="D288" s="14" t="s">
        <v>51</v>
      </c>
      <c r="E288" s="14" t="s">
        <v>57</v>
      </c>
      <c r="F288" s="14" t="s">
        <v>234</v>
      </c>
      <c r="G288" s="18"/>
      <c r="H288" s="2">
        <f t="shared" ref="H288:R289" si="154">H289</f>
        <v>0</v>
      </c>
      <c r="I288" s="2"/>
      <c r="J288" s="2">
        <f t="shared" si="154"/>
        <v>0</v>
      </c>
      <c r="K288" s="2"/>
      <c r="L288" s="2">
        <f t="shared" si="154"/>
        <v>0</v>
      </c>
      <c r="M288" s="2"/>
      <c r="N288" s="2">
        <f t="shared" si="154"/>
        <v>0</v>
      </c>
      <c r="O288" s="2"/>
      <c r="P288" s="2">
        <f t="shared" si="154"/>
        <v>0</v>
      </c>
      <c r="Q288" s="2"/>
      <c r="R288" s="2">
        <f t="shared" si="154"/>
        <v>0</v>
      </c>
      <c r="S288" s="2"/>
    </row>
    <row r="289" spans="1:19" ht="24" x14ac:dyDescent="0.2">
      <c r="A289" s="6"/>
      <c r="B289" s="21" t="s">
        <v>105</v>
      </c>
      <c r="C289" s="17">
        <v>650</v>
      </c>
      <c r="D289" s="14" t="s">
        <v>51</v>
      </c>
      <c r="E289" s="14" t="s">
        <v>57</v>
      </c>
      <c r="F289" s="14" t="s">
        <v>234</v>
      </c>
      <c r="G289" s="18">
        <v>200</v>
      </c>
      <c r="H289" s="2">
        <f t="shared" si="154"/>
        <v>0</v>
      </c>
      <c r="I289" s="2"/>
      <c r="J289" s="2">
        <f t="shared" si="154"/>
        <v>0</v>
      </c>
      <c r="K289" s="2"/>
      <c r="L289" s="2">
        <f t="shared" si="154"/>
        <v>0</v>
      </c>
      <c r="M289" s="2"/>
      <c r="N289" s="2">
        <f t="shared" si="154"/>
        <v>0</v>
      </c>
      <c r="O289" s="2"/>
      <c r="P289" s="2">
        <f t="shared" si="154"/>
        <v>0</v>
      </c>
      <c r="Q289" s="2"/>
      <c r="R289" s="2">
        <f t="shared" si="154"/>
        <v>0</v>
      </c>
      <c r="S289" s="2"/>
    </row>
    <row r="290" spans="1:19" ht="24" x14ac:dyDescent="0.2">
      <c r="A290" s="6"/>
      <c r="B290" s="21" t="s">
        <v>17</v>
      </c>
      <c r="C290" s="17">
        <v>650</v>
      </c>
      <c r="D290" s="14" t="s">
        <v>51</v>
      </c>
      <c r="E290" s="14" t="s">
        <v>57</v>
      </c>
      <c r="F290" s="14" t="s">
        <v>234</v>
      </c>
      <c r="G290" s="18">
        <v>240</v>
      </c>
      <c r="H290" s="2">
        <v>0</v>
      </c>
      <c r="I290" s="2"/>
      <c r="J290" s="2"/>
      <c r="K290" s="2"/>
      <c r="L290" s="2">
        <f>H290+J290</f>
        <v>0</v>
      </c>
      <c r="M290" s="2"/>
      <c r="N290" s="2">
        <v>0</v>
      </c>
      <c r="O290" s="2"/>
      <c r="P290" s="2"/>
      <c r="Q290" s="2"/>
      <c r="R290" s="2">
        <f>N290+P290</f>
        <v>0</v>
      </c>
      <c r="S290" s="2"/>
    </row>
    <row r="291" spans="1:19" ht="24" x14ac:dyDescent="0.2">
      <c r="A291" s="6"/>
      <c r="B291" s="20" t="s">
        <v>80</v>
      </c>
      <c r="C291" s="17">
        <v>650</v>
      </c>
      <c r="D291" s="14" t="s">
        <v>51</v>
      </c>
      <c r="E291" s="14" t="s">
        <v>57</v>
      </c>
      <c r="F291" s="14" t="s">
        <v>300</v>
      </c>
      <c r="G291" s="18"/>
      <c r="H291" s="2">
        <f t="shared" ref="H291:R291" si="155">H292</f>
        <v>0</v>
      </c>
      <c r="I291" s="2"/>
      <c r="J291" s="2">
        <f t="shared" si="155"/>
        <v>0</v>
      </c>
      <c r="K291" s="2"/>
      <c r="L291" s="2">
        <f t="shared" si="155"/>
        <v>0</v>
      </c>
      <c r="M291" s="2"/>
      <c r="N291" s="2">
        <f t="shared" si="155"/>
        <v>0</v>
      </c>
      <c r="O291" s="2"/>
      <c r="P291" s="2">
        <f t="shared" si="155"/>
        <v>0</v>
      </c>
      <c r="Q291" s="2"/>
      <c r="R291" s="2">
        <f t="shared" si="155"/>
        <v>0</v>
      </c>
      <c r="S291" s="2"/>
    </row>
    <row r="292" spans="1:19" ht="24" x14ac:dyDescent="0.2">
      <c r="A292" s="6"/>
      <c r="B292" s="21" t="s">
        <v>105</v>
      </c>
      <c r="C292" s="17">
        <v>650</v>
      </c>
      <c r="D292" s="14" t="s">
        <v>51</v>
      </c>
      <c r="E292" s="14" t="s">
        <v>57</v>
      </c>
      <c r="F292" s="14" t="s">
        <v>300</v>
      </c>
      <c r="G292" s="18">
        <v>200</v>
      </c>
      <c r="H292" s="2">
        <f t="shared" ref="H292:R292" si="156">H293</f>
        <v>0</v>
      </c>
      <c r="I292" s="2"/>
      <c r="J292" s="2">
        <f t="shared" si="156"/>
        <v>0</v>
      </c>
      <c r="K292" s="2"/>
      <c r="L292" s="2">
        <f t="shared" si="156"/>
        <v>0</v>
      </c>
      <c r="M292" s="2"/>
      <c r="N292" s="2">
        <f t="shared" ref="N292" si="157">N293</f>
        <v>0</v>
      </c>
      <c r="O292" s="2"/>
      <c r="P292" s="2">
        <f t="shared" si="156"/>
        <v>0</v>
      </c>
      <c r="Q292" s="2"/>
      <c r="R292" s="2">
        <f t="shared" si="156"/>
        <v>0</v>
      </c>
      <c r="S292" s="2"/>
    </row>
    <row r="293" spans="1:19" ht="24" x14ac:dyDescent="0.2">
      <c r="A293" s="6"/>
      <c r="B293" s="21" t="s">
        <v>17</v>
      </c>
      <c r="C293" s="17">
        <v>650</v>
      </c>
      <c r="D293" s="14" t="s">
        <v>51</v>
      </c>
      <c r="E293" s="14" t="s">
        <v>57</v>
      </c>
      <c r="F293" s="14" t="s">
        <v>300</v>
      </c>
      <c r="G293" s="18">
        <v>240</v>
      </c>
      <c r="H293" s="2">
        <v>0</v>
      </c>
      <c r="I293" s="2"/>
      <c r="J293" s="2"/>
      <c r="K293" s="2"/>
      <c r="L293" s="2">
        <f>H293+J293</f>
        <v>0</v>
      </c>
      <c r="M293" s="2"/>
      <c r="N293" s="2">
        <v>0</v>
      </c>
      <c r="O293" s="2"/>
      <c r="P293" s="2"/>
      <c r="Q293" s="2"/>
      <c r="R293" s="2">
        <f>N293+P293</f>
        <v>0</v>
      </c>
      <c r="S293" s="2"/>
    </row>
    <row r="294" spans="1:19" ht="24" x14ac:dyDescent="0.2">
      <c r="B294" s="21" t="s">
        <v>246</v>
      </c>
      <c r="C294" s="17">
        <v>650</v>
      </c>
      <c r="D294" s="14" t="s">
        <v>51</v>
      </c>
      <c r="E294" s="14" t="s">
        <v>57</v>
      </c>
      <c r="F294" s="41" t="s">
        <v>247</v>
      </c>
      <c r="G294" s="18"/>
      <c r="H294" s="2">
        <f t="shared" ref="H294:R296" si="158">H295</f>
        <v>0</v>
      </c>
      <c r="I294" s="2"/>
      <c r="J294" s="2">
        <f t="shared" si="158"/>
        <v>0</v>
      </c>
      <c r="K294" s="2"/>
      <c r="L294" s="2">
        <f t="shared" si="158"/>
        <v>0</v>
      </c>
      <c r="M294" s="2"/>
      <c r="N294" s="2">
        <f t="shared" si="158"/>
        <v>0</v>
      </c>
      <c r="O294" s="2"/>
      <c r="P294" s="2">
        <f t="shared" si="158"/>
        <v>0</v>
      </c>
      <c r="Q294" s="2"/>
      <c r="R294" s="2">
        <f t="shared" si="158"/>
        <v>0</v>
      </c>
      <c r="S294" s="2"/>
    </row>
    <row r="295" spans="1:19" ht="24" x14ac:dyDescent="0.2">
      <c r="B295" s="21" t="s">
        <v>248</v>
      </c>
      <c r="C295" s="17">
        <v>650</v>
      </c>
      <c r="D295" s="14" t="s">
        <v>51</v>
      </c>
      <c r="E295" s="14" t="s">
        <v>57</v>
      </c>
      <c r="F295" s="41" t="s">
        <v>249</v>
      </c>
      <c r="G295" s="18"/>
      <c r="H295" s="2">
        <f t="shared" si="158"/>
        <v>0</v>
      </c>
      <c r="I295" s="2"/>
      <c r="J295" s="2">
        <f t="shared" si="158"/>
        <v>0</v>
      </c>
      <c r="K295" s="2"/>
      <c r="L295" s="2">
        <f t="shared" si="158"/>
        <v>0</v>
      </c>
      <c r="M295" s="2"/>
      <c r="N295" s="2">
        <f t="shared" si="158"/>
        <v>0</v>
      </c>
      <c r="O295" s="2"/>
      <c r="P295" s="2">
        <f t="shared" si="158"/>
        <v>0</v>
      </c>
      <c r="Q295" s="2"/>
      <c r="R295" s="2">
        <f t="shared" si="158"/>
        <v>0</v>
      </c>
      <c r="S295" s="2"/>
    </row>
    <row r="296" spans="1:19" ht="24" x14ac:dyDescent="0.2">
      <c r="B296" s="21" t="s">
        <v>105</v>
      </c>
      <c r="C296" s="17">
        <v>650</v>
      </c>
      <c r="D296" s="14" t="s">
        <v>51</v>
      </c>
      <c r="E296" s="14" t="s">
        <v>57</v>
      </c>
      <c r="F296" s="41" t="s">
        <v>249</v>
      </c>
      <c r="G296" s="18">
        <v>200</v>
      </c>
      <c r="H296" s="2">
        <f t="shared" si="158"/>
        <v>0</v>
      </c>
      <c r="I296" s="2"/>
      <c r="J296" s="2">
        <f t="shared" si="158"/>
        <v>0</v>
      </c>
      <c r="K296" s="2"/>
      <c r="L296" s="2">
        <f t="shared" si="158"/>
        <v>0</v>
      </c>
      <c r="M296" s="2"/>
      <c r="N296" s="2">
        <f t="shared" si="158"/>
        <v>0</v>
      </c>
      <c r="O296" s="2"/>
      <c r="P296" s="2">
        <f t="shared" si="158"/>
        <v>0</v>
      </c>
      <c r="Q296" s="2"/>
      <c r="R296" s="2">
        <f t="shared" si="158"/>
        <v>0</v>
      </c>
      <c r="S296" s="2"/>
    </row>
    <row r="297" spans="1:19" ht="24" x14ac:dyDescent="0.2">
      <c r="B297" s="21" t="s">
        <v>17</v>
      </c>
      <c r="C297" s="17">
        <v>650</v>
      </c>
      <c r="D297" s="14" t="s">
        <v>51</v>
      </c>
      <c r="E297" s="14" t="s">
        <v>57</v>
      </c>
      <c r="F297" s="41" t="s">
        <v>249</v>
      </c>
      <c r="G297" s="18">
        <v>240</v>
      </c>
      <c r="H297" s="2">
        <v>0</v>
      </c>
      <c r="I297" s="2"/>
      <c r="J297" s="2"/>
      <c r="K297" s="2"/>
      <c r="L297" s="2">
        <f>H297+J297</f>
        <v>0</v>
      </c>
      <c r="M297" s="2"/>
      <c r="N297" s="2">
        <v>0</v>
      </c>
      <c r="O297" s="2"/>
      <c r="P297" s="2"/>
      <c r="Q297" s="2"/>
      <c r="R297" s="2">
        <f>N297+P297</f>
        <v>0</v>
      </c>
      <c r="S297" s="2"/>
    </row>
    <row r="298" spans="1:19" x14ac:dyDescent="0.2">
      <c r="A298" s="6"/>
      <c r="B298" s="42" t="s">
        <v>301</v>
      </c>
      <c r="C298" s="17">
        <v>650</v>
      </c>
      <c r="D298" s="14" t="s">
        <v>51</v>
      </c>
      <c r="E298" s="14" t="s">
        <v>51</v>
      </c>
      <c r="F298" s="14"/>
      <c r="G298" s="18"/>
      <c r="H298" s="2">
        <f t="shared" ref="H298:R298" si="159">H299+H304</f>
        <v>0</v>
      </c>
      <c r="I298" s="2"/>
      <c r="J298" s="2">
        <f t="shared" si="159"/>
        <v>0</v>
      </c>
      <c r="K298" s="2"/>
      <c r="L298" s="2">
        <f t="shared" si="159"/>
        <v>0</v>
      </c>
      <c r="M298" s="2"/>
      <c r="N298" s="2">
        <f t="shared" si="159"/>
        <v>0</v>
      </c>
      <c r="O298" s="2"/>
      <c r="P298" s="2">
        <f t="shared" si="159"/>
        <v>0</v>
      </c>
      <c r="Q298" s="2"/>
      <c r="R298" s="2">
        <f t="shared" si="159"/>
        <v>0</v>
      </c>
      <c r="S298" s="2"/>
    </row>
    <row r="299" spans="1:19" ht="24" x14ac:dyDescent="0.2">
      <c r="A299" s="6"/>
      <c r="B299" s="20" t="s">
        <v>271</v>
      </c>
      <c r="C299" s="17">
        <v>650</v>
      </c>
      <c r="D299" s="17">
        <v>5</v>
      </c>
      <c r="E299" s="17">
        <v>5</v>
      </c>
      <c r="F299" s="14" t="s">
        <v>146</v>
      </c>
      <c r="G299" s="18"/>
      <c r="H299" s="2">
        <f>H300</f>
        <v>0</v>
      </c>
      <c r="I299" s="2"/>
      <c r="J299" s="2">
        <f>J300</f>
        <v>0</v>
      </c>
      <c r="K299" s="2"/>
      <c r="L299" s="2"/>
      <c r="M299" s="2"/>
      <c r="N299" s="2">
        <f>N300</f>
        <v>0</v>
      </c>
      <c r="O299" s="2"/>
      <c r="P299" s="2">
        <f>P300</f>
        <v>0</v>
      </c>
      <c r="Q299" s="2"/>
      <c r="R299" s="2"/>
      <c r="S299" s="2"/>
    </row>
    <row r="300" spans="1:19" ht="29.25" customHeight="1" x14ac:dyDescent="0.2">
      <c r="A300" s="6"/>
      <c r="B300" s="20" t="s">
        <v>302</v>
      </c>
      <c r="C300" s="17">
        <v>650</v>
      </c>
      <c r="D300" s="17">
        <v>5</v>
      </c>
      <c r="E300" s="17">
        <v>5</v>
      </c>
      <c r="F300" s="14" t="s">
        <v>303</v>
      </c>
      <c r="G300" s="18"/>
      <c r="H300" s="2">
        <f>H301+H304</f>
        <v>0</v>
      </c>
      <c r="I300" s="2"/>
      <c r="J300" s="2">
        <f>J301+J304</f>
        <v>0</v>
      </c>
      <c r="K300" s="2"/>
      <c r="L300" s="2"/>
      <c r="M300" s="2"/>
      <c r="N300" s="2">
        <f>N301+N304</f>
        <v>0</v>
      </c>
      <c r="O300" s="2"/>
      <c r="P300" s="2">
        <f>P301+P304</f>
        <v>0</v>
      </c>
      <c r="Q300" s="2"/>
      <c r="R300" s="2"/>
      <c r="S300" s="2"/>
    </row>
    <row r="301" spans="1:19" ht="24" x14ac:dyDescent="0.2">
      <c r="A301" s="6"/>
      <c r="B301" s="20" t="s">
        <v>80</v>
      </c>
      <c r="C301" s="17">
        <v>650</v>
      </c>
      <c r="D301" s="17">
        <v>5</v>
      </c>
      <c r="E301" s="17">
        <v>5</v>
      </c>
      <c r="F301" s="14" t="s">
        <v>304</v>
      </c>
      <c r="G301" s="18"/>
      <c r="H301" s="2">
        <f t="shared" ref="H301:R302" si="160">H302</f>
        <v>0</v>
      </c>
      <c r="I301" s="2"/>
      <c r="J301" s="2">
        <f t="shared" si="160"/>
        <v>0</v>
      </c>
      <c r="K301" s="2"/>
      <c r="L301" s="2">
        <f t="shared" si="160"/>
        <v>0</v>
      </c>
      <c r="M301" s="2"/>
      <c r="N301" s="2">
        <f t="shared" si="160"/>
        <v>0</v>
      </c>
      <c r="O301" s="2"/>
      <c r="P301" s="2">
        <f t="shared" si="160"/>
        <v>0</v>
      </c>
      <c r="Q301" s="2"/>
      <c r="R301" s="2">
        <f t="shared" si="160"/>
        <v>0</v>
      </c>
      <c r="S301" s="2"/>
    </row>
    <row r="302" spans="1:19" x14ac:dyDescent="0.2">
      <c r="A302" s="6"/>
      <c r="B302" s="20" t="s">
        <v>19</v>
      </c>
      <c r="C302" s="17">
        <v>650</v>
      </c>
      <c r="D302" s="17">
        <v>5</v>
      </c>
      <c r="E302" s="17">
        <v>5</v>
      </c>
      <c r="F302" s="14" t="s">
        <v>304</v>
      </c>
      <c r="G302" s="18">
        <v>800</v>
      </c>
      <c r="H302" s="2">
        <f t="shared" si="160"/>
        <v>0</v>
      </c>
      <c r="I302" s="2"/>
      <c r="J302" s="2">
        <f t="shared" si="160"/>
        <v>0</v>
      </c>
      <c r="K302" s="2"/>
      <c r="L302" s="2">
        <f t="shared" si="160"/>
        <v>0</v>
      </c>
      <c r="M302" s="2"/>
      <c r="N302" s="2">
        <f t="shared" si="160"/>
        <v>0</v>
      </c>
      <c r="O302" s="2"/>
      <c r="P302" s="2">
        <f t="shared" si="160"/>
        <v>0</v>
      </c>
      <c r="Q302" s="2"/>
      <c r="R302" s="2">
        <f t="shared" si="160"/>
        <v>0</v>
      </c>
      <c r="S302" s="2"/>
    </row>
    <row r="303" spans="1:19" ht="48" x14ac:dyDescent="0.2">
      <c r="A303" s="6"/>
      <c r="B303" s="21" t="s">
        <v>314</v>
      </c>
      <c r="C303" s="17">
        <v>650</v>
      </c>
      <c r="D303" s="17">
        <v>5</v>
      </c>
      <c r="E303" s="17">
        <v>5</v>
      </c>
      <c r="F303" s="14" t="s">
        <v>304</v>
      </c>
      <c r="G303" s="18">
        <v>813</v>
      </c>
      <c r="H303" s="2">
        <v>0</v>
      </c>
      <c r="I303" s="2"/>
      <c r="J303" s="2"/>
      <c r="K303" s="2"/>
      <c r="L303" s="2">
        <f>H303+J303</f>
        <v>0</v>
      </c>
      <c r="M303" s="2"/>
      <c r="N303" s="2">
        <v>0</v>
      </c>
      <c r="O303" s="2"/>
      <c r="P303" s="2"/>
      <c r="Q303" s="2"/>
      <c r="R303" s="2">
        <f>N303+P303</f>
        <v>0</v>
      </c>
      <c r="S303" s="2"/>
    </row>
    <row r="304" spans="1:19" x14ac:dyDescent="0.2">
      <c r="B304" s="21" t="s">
        <v>241</v>
      </c>
      <c r="C304" s="17">
        <v>650</v>
      </c>
      <c r="D304" s="14" t="s">
        <v>242</v>
      </c>
      <c r="E304" s="14" t="s">
        <v>31</v>
      </c>
      <c r="F304" s="41"/>
      <c r="G304" s="18"/>
      <c r="H304" s="2">
        <f t="shared" ref="H304:R306" si="161">H305</f>
        <v>0</v>
      </c>
      <c r="I304" s="2"/>
      <c r="J304" s="2">
        <f t="shared" si="161"/>
        <v>0</v>
      </c>
      <c r="K304" s="2"/>
      <c r="L304" s="2">
        <f t="shared" si="161"/>
        <v>0</v>
      </c>
      <c r="M304" s="2"/>
      <c r="N304" s="2">
        <f t="shared" si="161"/>
        <v>0</v>
      </c>
      <c r="O304" s="2"/>
      <c r="P304" s="2">
        <f t="shared" si="161"/>
        <v>0</v>
      </c>
      <c r="Q304" s="2"/>
      <c r="R304" s="2">
        <f t="shared" si="161"/>
        <v>0</v>
      </c>
      <c r="S304" s="2"/>
    </row>
    <row r="305" spans="2:19" x14ac:dyDescent="0.2">
      <c r="B305" s="21" t="s">
        <v>243</v>
      </c>
      <c r="C305" s="17">
        <v>650</v>
      </c>
      <c r="D305" s="14" t="s">
        <v>242</v>
      </c>
      <c r="E305" s="14" t="s">
        <v>51</v>
      </c>
      <c r="F305" s="41"/>
      <c r="G305" s="18"/>
      <c r="H305" s="2">
        <f t="shared" si="161"/>
        <v>0</v>
      </c>
      <c r="I305" s="2"/>
      <c r="J305" s="2">
        <f t="shared" si="161"/>
        <v>0</v>
      </c>
      <c r="K305" s="2"/>
      <c r="L305" s="2">
        <f t="shared" si="161"/>
        <v>0</v>
      </c>
      <c r="M305" s="2"/>
      <c r="N305" s="2">
        <f t="shared" si="161"/>
        <v>0</v>
      </c>
      <c r="O305" s="2"/>
      <c r="P305" s="2">
        <f t="shared" si="161"/>
        <v>0</v>
      </c>
      <c r="Q305" s="2"/>
      <c r="R305" s="2">
        <f t="shared" si="161"/>
        <v>0</v>
      </c>
      <c r="S305" s="2"/>
    </row>
    <row r="306" spans="2:19" ht="24" x14ac:dyDescent="0.2">
      <c r="B306" s="21" t="s">
        <v>125</v>
      </c>
      <c r="C306" s="17">
        <v>650</v>
      </c>
      <c r="D306" s="14" t="s">
        <v>242</v>
      </c>
      <c r="E306" s="14" t="s">
        <v>51</v>
      </c>
      <c r="F306" s="41" t="s">
        <v>190</v>
      </c>
      <c r="G306" s="18"/>
      <c r="H306" s="2">
        <f t="shared" si="161"/>
        <v>0</v>
      </c>
      <c r="I306" s="2"/>
      <c r="J306" s="2">
        <f t="shared" si="161"/>
        <v>0</v>
      </c>
      <c r="K306" s="2"/>
      <c r="L306" s="2">
        <f t="shared" si="161"/>
        <v>0</v>
      </c>
      <c r="M306" s="2"/>
      <c r="N306" s="2">
        <f t="shared" si="161"/>
        <v>0</v>
      </c>
      <c r="O306" s="2"/>
      <c r="P306" s="2">
        <f t="shared" si="161"/>
        <v>0</v>
      </c>
      <c r="Q306" s="2"/>
      <c r="R306" s="2">
        <f t="shared" si="161"/>
        <v>0</v>
      </c>
      <c r="S306" s="2"/>
    </row>
    <row r="307" spans="2:19" ht="24" x14ac:dyDescent="0.2">
      <c r="B307" s="21" t="s">
        <v>53</v>
      </c>
      <c r="C307" s="17">
        <v>650</v>
      </c>
      <c r="D307" s="14" t="s">
        <v>242</v>
      </c>
      <c r="E307" s="14" t="s">
        <v>51</v>
      </c>
      <c r="F307" s="41" t="s">
        <v>195</v>
      </c>
      <c r="G307" s="18"/>
      <c r="H307" s="2">
        <f t="shared" ref="H307:R307" si="162">H308+H314+H311</f>
        <v>0</v>
      </c>
      <c r="I307" s="2"/>
      <c r="J307" s="2">
        <f t="shared" si="162"/>
        <v>0</v>
      </c>
      <c r="K307" s="2"/>
      <c r="L307" s="2">
        <f t="shared" si="162"/>
        <v>0</v>
      </c>
      <c r="M307" s="2"/>
      <c r="N307" s="2">
        <f t="shared" si="162"/>
        <v>0</v>
      </c>
      <c r="O307" s="2"/>
      <c r="P307" s="2">
        <f t="shared" si="162"/>
        <v>0</v>
      </c>
      <c r="Q307" s="2"/>
      <c r="R307" s="2">
        <f t="shared" si="162"/>
        <v>0</v>
      </c>
      <c r="S307" s="2"/>
    </row>
    <row r="308" spans="2:19" ht="36" x14ac:dyDescent="0.2">
      <c r="B308" s="39" t="s">
        <v>257</v>
      </c>
      <c r="C308" s="17">
        <v>650</v>
      </c>
      <c r="D308" s="14" t="s">
        <v>242</v>
      </c>
      <c r="E308" s="14" t="s">
        <v>51</v>
      </c>
      <c r="F308" s="41" t="s">
        <v>244</v>
      </c>
      <c r="G308" s="18"/>
      <c r="H308" s="2">
        <f t="shared" ref="H308:R309" si="163">H309</f>
        <v>0</v>
      </c>
      <c r="I308" s="2"/>
      <c r="J308" s="2">
        <f t="shared" si="163"/>
        <v>0</v>
      </c>
      <c r="K308" s="2"/>
      <c r="L308" s="2">
        <f t="shared" si="163"/>
        <v>0</v>
      </c>
      <c r="M308" s="2"/>
      <c r="N308" s="2">
        <f t="shared" si="163"/>
        <v>0</v>
      </c>
      <c r="O308" s="2"/>
      <c r="P308" s="2">
        <f t="shared" si="163"/>
        <v>0</v>
      </c>
      <c r="Q308" s="2"/>
      <c r="R308" s="2">
        <f t="shared" si="163"/>
        <v>0</v>
      </c>
      <c r="S308" s="2"/>
    </row>
    <row r="309" spans="2:19" ht="24" x14ac:dyDescent="0.2">
      <c r="B309" s="21" t="s">
        <v>105</v>
      </c>
      <c r="C309" s="17">
        <v>650</v>
      </c>
      <c r="D309" s="14" t="s">
        <v>242</v>
      </c>
      <c r="E309" s="14" t="s">
        <v>51</v>
      </c>
      <c r="F309" s="41" t="s">
        <v>244</v>
      </c>
      <c r="G309" s="18">
        <v>200</v>
      </c>
      <c r="H309" s="2">
        <f t="shared" si="163"/>
        <v>0</v>
      </c>
      <c r="I309" s="2"/>
      <c r="J309" s="2">
        <f t="shared" si="163"/>
        <v>0</v>
      </c>
      <c r="K309" s="2"/>
      <c r="L309" s="2">
        <f t="shared" si="163"/>
        <v>0</v>
      </c>
      <c r="M309" s="2"/>
      <c r="N309" s="2">
        <f t="shared" si="163"/>
        <v>0</v>
      </c>
      <c r="O309" s="2"/>
      <c r="P309" s="2">
        <f t="shared" si="163"/>
        <v>0</v>
      </c>
      <c r="Q309" s="2"/>
      <c r="R309" s="2">
        <f t="shared" si="163"/>
        <v>0</v>
      </c>
      <c r="S309" s="2"/>
    </row>
    <row r="310" spans="2:19" ht="24" x14ac:dyDescent="0.2">
      <c r="B310" s="21" t="s">
        <v>17</v>
      </c>
      <c r="C310" s="17">
        <v>650</v>
      </c>
      <c r="D310" s="14" t="s">
        <v>242</v>
      </c>
      <c r="E310" s="14" t="s">
        <v>51</v>
      </c>
      <c r="F310" s="41" t="s">
        <v>244</v>
      </c>
      <c r="G310" s="18">
        <v>240</v>
      </c>
      <c r="H310" s="2">
        <v>0</v>
      </c>
      <c r="I310" s="2"/>
      <c r="J310" s="2"/>
      <c r="K310" s="2"/>
      <c r="L310" s="2">
        <f>H310+J310</f>
        <v>0</v>
      </c>
      <c r="M310" s="2"/>
      <c r="N310" s="2">
        <v>0</v>
      </c>
      <c r="O310" s="2"/>
      <c r="P310" s="2"/>
      <c r="Q310" s="2"/>
      <c r="R310" s="2">
        <f>N310+P310</f>
        <v>0</v>
      </c>
      <c r="S310" s="2"/>
    </row>
    <row r="311" spans="2:19" ht="48" x14ac:dyDescent="0.2">
      <c r="B311" s="27" t="s">
        <v>79</v>
      </c>
      <c r="C311" s="17">
        <v>650</v>
      </c>
      <c r="D311" s="24" t="s">
        <v>242</v>
      </c>
      <c r="E311" s="24" t="s">
        <v>51</v>
      </c>
      <c r="F311" s="40" t="s">
        <v>245</v>
      </c>
      <c r="G311" s="30"/>
      <c r="H311" s="26">
        <f t="shared" ref="H311:R312" si="164">H312</f>
        <v>0</v>
      </c>
      <c r="I311" s="26"/>
      <c r="J311" s="26">
        <f t="shared" si="164"/>
        <v>0</v>
      </c>
      <c r="K311" s="26"/>
      <c r="L311" s="26">
        <f t="shared" si="164"/>
        <v>0</v>
      </c>
      <c r="M311" s="26"/>
      <c r="N311" s="26">
        <f t="shared" si="164"/>
        <v>0</v>
      </c>
      <c r="O311" s="26"/>
      <c r="P311" s="26">
        <f t="shared" si="164"/>
        <v>0</v>
      </c>
      <c r="Q311" s="26"/>
      <c r="R311" s="26">
        <f t="shared" si="164"/>
        <v>0</v>
      </c>
      <c r="S311" s="26"/>
    </row>
    <row r="312" spans="2:19" x14ac:dyDescent="0.2">
      <c r="B312" s="27" t="s">
        <v>66</v>
      </c>
      <c r="C312" s="17">
        <v>650</v>
      </c>
      <c r="D312" s="24" t="s">
        <v>242</v>
      </c>
      <c r="E312" s="24" t="s">
        <v>51</v>
      </c>
      <c r="F312" s="40" t="s">
        <v>245</v>
      </c>
      <c r="G312" s="30">
        <v>500</v>
      </c>
      <c r="H312" s="26">
        <f t="shared" si="164"/>
        <v>0</v>
      </c>
      <c r="I312" s="26"/>
      <c r="J312" s="26">
        <f t="shared" si="164"/>
        <v>0</v>
      </c>
      <c r="K312" s="26"/>
      <c r="L312" s="26">
        <f t="shared" si="164"/>
        <v>0</v>
      </c>
      <c r="M312" s="26"/>
      <c r="N312" s="26">
        <f t="shared" si="164"/>
        <v>0</v>
      </c>
      <c r="O312" s="26"/>
      <c r="P312" s="26">
        <f t="shared" si="164"/>
        <v>0</v>
      </c>
      <c r="Q312" s="26"/>
      <c r="R312" s="26">
        <f t="shared" si="164"/>
        <v>0</v>
      </c>
      <c r="S312" s="26"/>
    </row>
    <row r="313" spans="2:19" x14ac:dyDescent="0.2">
      <c r="B313" s="27" t="s">
        <v>67</v>
      </c>
      <c r="C313" s="17">
        <v>650</v>
      </c>
      <c r="D313" s="24" t="s">
        <v>242</v>
      </c>
      <c r="E313" s="24" t="s">
        <v>51</v>
      </c>
      <c r="F313" s="40" t="s">
        <v>245</v>
      </c>
      <c r="G313" s="30">
        <v>540</v>
      </c>
      <c r="H313" s="26">
        <v>0</v>
      </c>
      <c r="I313" s="26"/>
      <c r="J313" s="26"/>
      <c r="K313" s="26"/>
      <c r="L313" s="2">
        <f>H313+J313</f>
        <v>0</v>
      </c>
      <c r="M313" s="26"/>
      <c r="N313" s="26">
        <v>0</v>
      </c>
      <c r="O313" s="26"/>
      <c r="P313" s="26"/>
      <c r="Q313" s="26"/>
      <c r="R313" s="2">
        <f>N313+P313</f>
        <v>0</v>
      </c>
      <c r="S313" s="26"/>
    </row>
    <row r="314" spans="2:19" ht="24" x14ac:dyDescent="0.2">
      <c r="B314" s="27" t="s">
        <v>80</v>
      </c>
      <c r="C314" s="17">
        <v>650</v>
      </c>
      <c r="D314" s="24" t="s">
        <v>242</v>
      </c>
      <c r="E314" s="24" t="s">
        <v>51</v>
      </c>
      <c r="F314" s="24" t="s">
        <v>199</v>
      </c>
      <c r="G314" s="30"/>
      <c r="H314" s="26">
        <f t="shared" ref="H314:R315" si="165">H315</f>
        <v>0</v>
      </c>
      <c r="I314" s="26"/>
      <c r="J314" s="26">
        <f t="shared" si="165"/>
        <v>0</v>
      </c>
      <c r="K314" s="26"/>
      <c r="L314" s="26">
        <f t="shared" si="165"/>
        <v>0</v>
      </c>
      <c r="M314" s="26"/>
      <c r="N314" s="26">
        <f t="shared" si="165"/>
        <v>0</v>
      </c>
      <c r="O314" s="26"/>
      <c r="P314" s="26">
        <f t="shared" si="165"/>
        <v>0</v>
      </c>
      <c r="Q314" s="26"/>
      <c r="R314" s="26">
        <f t="shared" si="165"/>
        <v>0</v>
      </c>
      <c r="S314" s="26"/>
    </row>
    <row r="315" spans="2:19" ht="24" x14ac:dyDescent="0.2">
      <c r="B315" s="21" t="s">
        <v>105</v>
      </c>
      <c r="C315" s="17">
        <v>650</v>
      </c>
      <c r="D315" s="14" t="s">
        <v>242</v>
      </c>
      <c r="E315" s="14" t="s">
        <v>51</v>
      </c>
      <c r="F315" s="14" t="s">
        <v>199</v>
      </c>
      <c r="G315" s="18">
        <v>200</v>
      </c>
      <c r="H315" s="26">
        <f t="shared" si="165"/>
        <v>0</v>
      </c>
      <c r="I315" s="26"/>
      <c r="J315" s="26">
        <f t="shared" si="165"/>
        <v>0</v>
      </c>
      <c r="K315" s="26"/>
      <c r="L315" s="26">
        <f t="shared" si="165"/>
        <v>0</v>
      </c>
      <c r="M315" s="26"/>
      <c r="N315" s="26">
        <f t="shared" si="165"/>
        <v>0</v>
      </c>
      <c r="O315" s="26"/>
      <c r="P315" s="26">
        <f t="shared" si="165"/>
        <v>0</v>
      </c>
      <c r="Q315" s="26"/>
      <c r="R315" s="26">
        <f t="shared" si="165"/>
        <v>0</v>
      </c>
      <c r="S315" s="26"/>
    </row>
    <row r="316" spans="2:19" ht="24" x14ac:dyDescent="0.2">
      <c r="B316" s="21" t="s">
        <v>17</v>
      </c>
      <c r="C316" s="17">
        <v>650</v>
      </c>
      <c r="D316" s="14" t="s">
        <v>242</v>
      </c>
      <c r="E316" s="14" t="s">
        <v>51</v>
      </c>
      <c r="F316" s="14" t="s">
        <v>199</v>
      </c>
      <c r="G316" s="18">
        <v>240</v>
      </c>
      <c r="H316" s="2">
        <v>0</v>
      </c>
      <c r="I316" s="2"/>
      <c r="J316" s="2"/>
      <c r="K316" s="2"/>
      <c r="L316" s="2">
        <f>H316+J316</f>
        <v>0</v>
      </c>
      <c r="M316" s="2"/>
      <c r="N316" s="2">
        <v>0</v>
      </c>
      <c r="O316" s="2"/>
      <c r="P316" s="2"/>
      <c r="Q316" s="2"/>
      <c r="R316" s="2">
        <f>N316+P316</f>
        <v>0</v>
      </c>
      <c r="S316" s="2"/>
    </row>
    <row r="317" spans="2:19" x14ac:dyDescent="0.2">
      <c r="B317" s="21" t="s">
        <v>235</v>
      </c>
      <c r="C317" s="17">
        <v>650</v>
      </c>
      <c r="D317" s="14" t="s">
        <v>43</v>
      </c>
      <c r="E317" s="14" t="s">
        <v>31</v>
      </c>
      <c r="F317" s="14"/>
      <c r="G317" s="18"/>
      <c r="H317" s="2">
        <f t="shared" ref="H317:R317" si="166">H318</f>
        <v>20723.5</v>
      </c>
      <c r="I317" s="2"/>
      <c r="J317" s="2">
        <f t="shared" si="166"/>
        <v>0</v>
      </c>
      <c r="K317" s="2"/>
      <c r="L317" s="2">
        <f t="shared" si="166"/>
        <v>20723.5</v>
      </c>
      <c r="M317" s="2"/>
      <c r="N317" s="2">
        <f t="shared" si="166"/>
        <v>23117.200000000001</v>
      </c>
      <c r="O317" s="2"/>
      <c r="P317" s="2">
        <f t="shared" si="166"/>
        <v>0</v>
      </c>
      <c r="Q317" s="2"/>
      <c r="R317" s="2">
        <f t="shared" si="166"/>
        <v>23117.200000000001</v>
      </c>
      <c r="S317" s="2"/>
    </row>
    <row r="318" spans="2:19" x14ac:dyDescent="0.2">
      <c r="B318" s="21" t="s">
        <v>58</v>
      </c>
      <c r="C318" s="17">
        <v>650</v>
      </c>
      <c r="D318" s="14" t="s">
        <v>43</v>
      </c>
      <c r="E318" s="14" t="s">
        <v>40</v>
      </c>
      <c r="F318" s="14"/>
      <c r="G318" s="18"/>
      <c r="H318" s="2">
        <f t="shared" ref="H318:R318" si="167">H319+H359</f>
        <v>20723.5</v>
      </c>
      <c r="I318" s="2"/>
      <c r="J318" s="2">
        <f t="shared" si="167"/>
        <v>0</v>
      </c>
      <c r="K318" s="2"/>
      <c r="L318" s="2">
        <f t="shared" si="167"/>
        <v>20723.5</v>
      </c>
      <c r="M318" s="2"/>
      <c r="N318" s="2">
        <f t="shared" si="167"/>
        <v>23117.200000000001</v>
      </c>
      <c r="O318" s="2"/>
      <c r="P318" s="2">
        <f t="shared" si="167"/>
        <v>0</v>
      </c>
      <c r="Q318" s="2"/>
      <c r="R318" s="2">
        <f t="shared" si="167"/>
        <v>23117.200000000001</v>
      </c>
      <c r="S318" s="2"/>
    </row>
    <row r="319" spans="2:19" ht="24" x14ac:dyDescent="0.2">
      <c r="B319" s="42" t="s">
        <v>127</v>
      </c>
      <c r="C319" s="17">
        <v>650</v>
      </c>
      <c r="D319" s="14" t="s">
        <v>43</v>
      </c>
      <c r="E319" s="14" t="s">
        <v>40</v>
      </c>
      <c r="F319" s="24" t="s">
        <v>209</v>
      </c>
      <c r="G319" s="18"/>
      <c r="H319" s="2">
        <f t="shared" ref="H319:R319" si="168">H320+H346</f>
        <v>20723.5</v>
      </c>
      <c r="I319" s="2"/>
      <c r="J319" s="2">
        <f t="shared" si="168"/>
        <v>0</v>
      </c>
      <c r="K319" s="2"/>
      <c r="L319" s="2">
        <f t="shared" si="168"/>
        <v>20723.5</v>
      </c>
      <c r="M319" s="2"/>
      <c r="N319" s="2">
        <f t="shared" si="168"/>
        <v>23047.200000000001</v>
      </c>
      <c r="O319" s="2"/>
      <c r="P319" s="2">
        <f t="shared" si="168"/>
        <v>0</v>
      </c>
      <c r="Q319" s="2"/>
      <c r="R319" s="2">
        <f t="shared" si="168"/>
        <v>23047.200000000001</v>
      </c>
      <c r="S319" s="2"/>
    </row>
    <row r="320" spans="2:19" ht="36" x14ac:dyDescent="0.2">
      <c r="B320" s="20" t="s">
        <v>97</v>
      </c>
      <c r="C320" s="17">
        <v>650</v>
      </c>
      <c r="D320" s="14" t="s">
        <v>43</v>
      </c>
      <c r="E320" s="14" t="s">
        <v>40</v>
      </c>
      <c r="F320" s="24" t="s">
        <v>210</v>
      </c>
      <c r="G320" s="18"/>
      <c r="H320" s="2">
        <f t="shared" ref="H320:R320" si="169">H321+H340</f>
        <v>8023.5</v>
      </c>
      <c r="I320" s="2"/>
      <c r="J320" s="2">
        <f t="shared" si="169"/>
        <v>0</v>
      </c>
      <c r="K320" s="2"/>
      <c r="L320" s="2">
        <f t="shared" si="169"/>
        <v>8023.5</v>
      </c>
      <c r="M320" s="2"/>
      <c r="N320" s="2">
        <f t="shared" si="169"/>
        <v>9397.2000000000007</v>
      </c>
      <c r="O320" s="2"/>
      <c r="P320" s="2">
        <f t="shared" si="169"/>
        <v>0</v>
      </c>
      <c r="Q320" s="2"/>
      <c r="R320" s="2">
        <f t="shared" si="169"/>
        <v>9397.2000000000007</v>
      </c>
      <c r="S320" s="2"/>
    </row>
    <row r="321" spans="2:19" x14ac:dyDescent="0.2">
      <c r="B321" s="20" t="s">
        <v>98</v>
      </c>
      <c r="C321" s="17">
        <v>650</v>
      </c>
      <c r="D321" s="14" t="s">
        <v>43</v>
      </c>
      <c r="E321" s="14" t="s">
        <v>40</v>
      </c>
      <c r="F321" s="24" t="s">
        <v>211</v>
      </c>
      <c r="G321" s="18"/>
      <c r="H321" s="2">
        <f t="shared" ref="H321:R321" si="170">H322+H325+H328+H333</f>
        <v>6733.5</v>
      </c>
      <c r="I321" s="2"/>
      <c r="J321" s="2">
        <f t="shared" si="170"/>
        <v>0</v>
      </c>
      <c r="K321" s="2"/>
      <c r="L321" s="2">
        <f t="shared" si="170"/>
        <v>6733.5</v>
      </c>
      <c r="M321" s="2"/>
      <c r="N321" s="2">
        <f t="shared" si="170"/>
        <v>7737.2</v>
      </c>
      <c r="O321" s="2"/>
      <c r="P321" s="2">
        <f t="shared" si="170"/>
        <v>0</v>
      </c>
      <c r="Q321" s="2"/>
      <c r="R321" s="2">
        <f t="shared" si="170"/>
        <v>7737.2</v>
      </c>
      <c r="S321" s="2"/>
    </row>
    <row r="322" spans="2:19" ht="36" x14ac:dyDescent="0.2">
      <c r="B322" s="39" t="s">
        <v>99</v>
      </c>
      <c r="C322" s="17">
        <v>650</v>
      </c>
      <c r="D322" s="24" t="s">
        <v>43</v>
      </c>
      <c r="E322" s="24" t="s">
        <v>40</v>
      </c>
      <c r="F322" s="24"/>
      <c r="G322" s="25"/>
      <c r="H322" s="26">
        <f t="shared" ref="H322:R322" si="171">H323</f>
        <v>0</v>
      </c>
      <c r="I322" s="26"/>
      <c r="J322" s="26">
        <f t="shared" si="171"/>
        <v>0</v>
      </c>
      <c r="K322" s="26"/>
      <c r="L322" s="26">
        <f t="shared" si="171"/>
        <v>0</v>
      </c>
      <c r="M322" s="26"/>
      <c r="N322" s="26">
        <f t="shared" si="171"/>
        <v>0</v>
      </c>
      <c r="O322" s="26"/>
      <c r="P322" s="26">
        <f t="shared" si="171"/>
        <v>0</v>
      </c>
      <c r="Q322" s="26"/>
      <c r="R322" s="26">
        <f t="shared" si="171"/>
        <v>0</v>
      </c>
      <c r="S322" s="26"/>
    </row>
    <row r="323" spans="2:19" ht="24" x14ac:dyDescent="0.2">
      <c r="B323" s="21" t="s">
        <v>105</v>
      </c>
      <c r="C323" s="17">
        <v>650</v>
      </c>
      <c r="D323" s="14" t="s">
        <v>43</v>
      </c>
      <c r="E323" s="14" t="s">
        <v>40</v>
      </c>
      <c r="F323" s="14"/>
      <c r="G323" s="18">
        <v>200</v>
      </c>
      <c r="H323" s="2">
        <f t="shared" ref="H323:R323" si="172">H324</f>
        <v>0</v>
      </c>
      <c r="I323" s="2"/>
      <c r="J323" s="2">
        <f t="shared" si="172"/>
        <v>0</v>
      </c>
      <c r="K323" s="2"/>
      <c r="L323" s="2">
        <f t="shared" si="172"/>
        <v>0</v>
      </c>
      <c r="M323" s="2"/>
      <c r="N323" s="2">
        <f t="shared" ref="N323" si="173">N324</f>
        <v>0</v>
      </c>
      <c r="O323" s="2"/>
      <c r="P323" s="2">
        <f t="shared" si="172"/>
        <v>0</v>
      </c>
      <c r="Q323" s="2"/>
      <c r="R323" s="2">
        <f t="shared" si="172"/>
        <v>0</v>
      </c>
      <c r="S323" s="2"/>
    </row>
    <row r="324" spans="2:19" ht="24" x14ac:dyDescent="0.2">
      <c r="B324" s="21" t="s">
        <v>17</v>
      </c>
      <c r="C324" s="17">
        <v>650</v>
      </c>
      <c r="D324" s="14" t="s">
        <v>43</v>
      </c>
      <c r="E324" s="14" t="s">
        <v>40</v>
      </c>
      <c r="F324" s="14"/>
      <c r="G324" s="18">
        <v>240</v>
      </c>
      <c r="H324" s="2"/>
      <c r="I324" s="2"/>
      <c r="J324" s="2"/>
      <c r="K324" s="2"/>
      <c r="L324" s="2">
        <f>H324+J324</f>
        <v>0</v>
      </c>
      <c r="M324" s="2"/>
      <c r="N324" s="2">
        <v>0</v>
      </c>
      <c r="O324" s="2"/>
      <c r="P324" s="2"/>
      <c r="Q324" s="2"/>
      <c r="R324" s="2">
        <f>N324+P324</f>
        <v>0</v>
      </c>
      <c r="S324" s="2"/>
    </row>
    <row r="325" spans="2:19" ht="24" x14ac:dyDescent="0.2">
      <c r="B325" s="20" t="s">
        <v>59</v>
      </c>
      <c r="C325" s="17">
        <v>650</v>
      </c>
      <c r="D325" s="14" t="s">
        <v>43</v>
      </c>
      <c r="E325" s="14" t="s">
        <v>40</v>
      </c>
      <c r="F325" s="14"/>
      <c r="G325" s="18"/>
      <c r="H325" s="2">
        <f t="shared" ref="H325:R326" si="174">H326</f>
        <v>0</v>
      </c>
      <c r="I325" s="2"/>
      <c r="J325" s="2">
        <f t="shared" si="174"/>
        <v>0</v>
      </c>
      <c r="K325" s="2"/>
      <c r="L325" s="2">
        <f t="shared" si="174"/>
        <v>0</v>
      </c>
      <c r="M325" s="2"/>
      <c r="N325" s="2">
        <f t="shared" ref="N325:N326" si="175">N326</f>
        <v>0</v>
      </c>
      <c r="O325" s="2"/>
      <c r="P325" s="2">
        <f t="shared" si="174"/>
        <v>0</v>
      </c>
      <c r="Q325" s="2"/>
      <c r="R325" s="2">
        <f t="shared" si="174"/>
        <v>0</v>
      </c>
      <c r="S325" s="2"/>
    </row>
    <row r="326" spans="2:19" ht="24" x14ac:dyDescent="0.2">
      <c r="B326" s="21" t="s">
        <v>105</v>
      </c>
      <c r="C326" s="17">
        <v>650</v>
      </c>
      <c r="D326" s="14" t="s">
        <v>43</v>
      </c>
      <c r="E326" s="14" t="s">
        <v>40</v>
      </c>
      <c r="F326" s="14"/>
      <c r="G326" s="18">
        <v>200</v>
      </c>
      <c r="H326" s="2">
        <f t="shared" si="174"/>
        <v>0</v>
      </c>
      <c r="I326" s="2"/>
      <c r="J326" s="2">
        <f t="shared" si="174"/>
        <v>0</v>
      </c>
      <c r="K326" s="2"/>
      <c r="L326" s="2">
        <f t="shared" si="174"/>
        <v>0</v>
      </c>
      <c r="M326" s="2"/>
      <c r="N326" s="2">
        <f t="shared" si="175"/>
        <v>0</v>
      </c>
      <c r="O326" s="2"/>
      <c r="P326" s="2">
        <f t="shared" si="174"/>
        <v>0</v>
      </c>
      <c r="Q326" s="2"/>
      <c r="R326" s="2">
        <f t="shared" si="174"/>
        <v>0</v>
      </c>
      <c r="S326" s="2"/>
    </row>
    <row r="327" spans="2:19" ht="24" x14ac:dyDescent="0.2">
      <c r="B327" s="21" t="s">
        <v>17</v>
      </c>
      <c r="C327" s="17">
        <v>650</v>
      </c>
      <c r="D327" s="14" t="s">
        <v>43</v>
      </c>
      <c r="E327" s="14" t="s">
        <v>40</v>
      </c>
      <c r="F327" s="14"/>
      <c r="G327" s="18">
        <v>240</v>
      </c>
      <c r="H327" s="2"/>
      <c r="I327" s="2"/>
      <c r="J327" s="2"/>
      <c r="K327" s="2"/>
      <c r="L327" s="2">
        <f>H327+J327</f>
        <v>0</v>
      </c>
      <c r="M327" s="2"/>
      <c r="N327" s="2">
        <v>0</v>
      </c>
      <c r="O327" s="2"/>
      <c r="P327" s="2"/>
      <c r="Q327" s="2"/>
      <c r="R327" s="2">
        <f>N327+P327</f>
        <v>0</v>
      </c>
      <c r="S327" s="2"/>
    </row>
    <row r="328" spans="2:19" ht="24" x14ac:dyDescent="0.2">
      <c r="B328" s="20" t="s">
        <v>100</v>
      </c>
      <c r="C328" s="17">
        <v>650</v>
      </c>
      <c r="D328" s="14" t="s">
        <v>43</v>
      </c>
      <c r="E328" s="14" t="s">
        <v>40</v>
      </c>
      <c r="F328" s="14" t="s">
        <v>212</v>
      </c>
      <c r="G328" s="18"/>
      <c r="H328" s="2">
        <f t="shared" ref="H328:R328" si="176">H329+H331</f>
        <v>6733.5</v>
      </c>
      <c r="I328" s="2"/>
      <c r="J328" s="2">
        <f t="shared" si="176"/>
        <v>0</v>
      </c>
      <c r="K328" s="2"/>
      <c r="L328" s="2">
        <f t="shared" si="176"/>
        <v>6733.5</v>
      </c>
      <c r="M328" s="2"/>
      <c r="N328" s="2">
        <f t="shared" si="176"/>
        <v>7737.2</v>
      </c>
      <c r="O328" s="2"/>
      <c r="P328" s="2">
        <f t="shared" si="176"/>
        <v>0</v>
      </c>
      <c r="Q328" s="2"/>
      <c r="R328" s="2">
        <f t="shared" si="176"/>
        <v>7737.2</v>
      </c>
      <c r="S328" s="2"/>
    </row>
    <row r="329" spans="2:19" ht="48" x14ac:dyDescent="0.2">
      <c r="B329" s="21" t="s">
        <v>10</v>
      </c>
      <c r="C329" s="17">
        <v>650</v>
      </c>
      <c r="D329" s="14" t="s">
        <v>43</v>
      </c>
      <c r="E329" s="14" t="s">
        <v>40</v>
      </c>
      <c r="F329" s="14" t="s">
        <v>212</v>
      </c>
      <c r="G329" s="18">
        <v>100</v>
      </c>
      <c r="H329" s="2">
        <f t="shared" ref="H329:R329" si="177">H330</f>
        <v>6733.5</v>
      </c>
      <c r="I329" s="2"/>
      <c r="J329" s="2">
        <f t="shared" si="177"/>
        <v>0</v>
      </c>
      <c r="K329" s="2"/>
      <c r="L329" s="2">
        <f t="shared" si="177"/>
        <v>6733.5</v>
      </c>
      <c r="M329" s="2"/>
      <c r="N329" s="2">
        <f t="shared" si="177"/>
        <v>6697.2</v>
      </c>
      <c r="O329" s="2"/>
      <c r="P329" s="2">
        <f t="shared" si="177"/>
        <v>0</v>
      </c>
      <c r="Q329" s="2"/>
      <c r="R329" s="2">
        <f t="shared" si="177"/>
        <v>6697.2</v>
      </c>
      <c r="S329" s="2"/>
    </row>
    <row r="330" spans="2:19" x14ac:dyDescent="0.2">
      <c r="B330" s="21" t="s">
        <v>108</v>
      </c>
      <c r="C330" s="17">
        <v>650</v>
      </c>
      <c r="D330" s="14" t="s">
        <v>43</v>
      </c>
      <c r="E330" s="14" t="s">
        <v>40</v>
      </c>
      <c r="F330" s="14" t="s">
        <v>212</v>
      </c>
      <c r="G330" s="18">
        <v>110</v>
      </c>
      <c r="H330" s="2">
        <v>6733.5</v>
      </c>
      <c r="I330" s="2"/>
      <c r="J330" s="2"/>
      <c r="K330" s="2"/>
      <c r="L330" s="2">
        <f>H330+J330</f>
        <v>6733.5</v>
      </c>
      <c r="M330" s="2"/>
      <c r="N330" s="2">
        <v>6697.2</v>
      </c>
      <c r="O330" s="2"/>
      <c r="P330" s="2"/>
      <c r="Q330" s="2"/>
      <c r="R330" s="2">
        <f>N330+P330</f>
        <v>6697.2</v>
      </c>
      <c r="S330" s="2"/>
    </row>
    <row r="331" spans="2:19" ht="24" x14ac:dyDescent="0.2">
      <c r="B331" s="21" t="s">
        <v>105</v>
      </c>
      <c r="C331" s="17">
        <v>650</v>
      </c>
      <c r="D331" s="14" t="s">
        <v>43</v>
      </c>
      <c r="E331" s="14" t="s">
        <v>40</v>
      </c>
      <c r="F331" s="14" t="s">
        <v>212</v>
      </c>
      <c r="G331" s="18">
        <v>200</v>
      </c>
      <c r="H331" s="2">
        <f t="shared" ref="H331:R331" si="178">H332</f>
        <v>0</v>
      </c>
      <c r="I331" s="2"/>
      <c r="J331" s="2">
        <f t="shared" si="178"/>
        <v>0</v>
      </c>
      <c r="K331" s="2"/>
      <c r="L331" s="2">
        <f t="shared" si="178"/>
        <v>0</v>
      </c>
      <c r="M331" s="2"/>
      <c r="N331" s="2">
        <f t="shared" si="178"/>
        <v>1040</v>
      </c>
      <c r="O331" s="2"/>
      <c r="P331" s="2">
        <f t="shared" si="178"/>
        <v>0</v>
      </c>
      <c r="Q331" s="2"/>
      <c r="R331" s="2">
        <f t="shared" si="178"/>
        <v>1040</v>
      </c>
      <c r="S331" s="2"/>
    </row>
    <row r="332" spans="2:19" ht="24" x14ac:dyDescent="0.2">
      <c r="B332" s="21" t="s">
        <v>17</v>
      </c>
      <c r="C332" s="17">
        <v>650</v>
      </c>
      <c r="D332" s="14" t="s">
        <v>43</v>
      </c>
      <c r="E332" s="14" t="s">
        <v>40</v>
      </c>
      <c r="F332" s="14" t="s">
        <v>212</v>
      </c>
      <c r="G332" s="18">
        <v>240</v>
      </c>
      <c r="H332" s="2">
        <v>0</v>
      </c>
      <c r="I332" s="2"/>
      <c r="J332" s="2"/>
      <c r="K332" s="2"/>
      <c r="L332" s="2">
        <f>H332+J332</f>
        <v>0</v>
      </c>
      <c r="M332" s="2"/>
      <c r="N332" s="2">
        <v>1040</v>
      </c>
      <c r="O332" s="2"/>
      <c r="P332" s="2"/>
      <c r="Q332" s="2"/>
      <c r="R332" s="2">
        <f>N332+P332</f>
        <v>1040</v>
      </c>
      <c r="S332" s="2"/>
    </row>
    <row r="333" spans="2:19" x14ac:dyDescent="0.2">
      <c r="B333" s="38" t="s">
        <v>305</v>
      </c>
      <c r="C333" s="17">
        <v>650</v>
      </c>
      <c r="D333" s="24" t="s">
        <v>43</v>
      </c>
      <c r="E333" s="24" t="s">
        <v>40</v>
      </c>
      <c r="F333" s="24" t="s">
        <v>211</v>
      </c>
      <c r="G333" s="25"/>
      <c r="H333" s="26">
        <f t="shared" ref="H333:R333" si="179">H334+H337</f>
        <v>0</v>
      </c>
      <c r="I333" s="26"/>
      <c r="J333" s="26">
        <f t="shared" si="179"/>
        <v>0</v>
      </c>
      <c r="K333" s="26"/>
      <c r="L333" s="26">
        <f t="shared" si="179"/>
        <v>0</v>
      </c>
      <c r="M333" s="26"/>
      <c r="N333" s="26">
        <f t="shared" si="179"/>
        <v>0</v>
      </c>
      <c r="O333" s="26"/>
      <c r="P333" s="26">
        <f t="shared" si="179"/>
        <v>0</v>
      </c>
      <c r="Q333" s="26"/>
      <c r="R333" s="26">
        <f t="shared" si="179"/>
        <v>0</v>
      </c>
      <c r="S333" s="26"/>
    </row>
    <row r="334" spans="2:19" ht="24" x14ac:dyDescent="0.2">
      <c r="B334" s="38" t="s">
        <v>306</v>
      </c>
      <c r="C334" s="17">
        <v>650</v>
      </c>
      <c r="D334" s="24" t="s">
        <v>43</v>
      </c>
      <c r="E334" s="24" t="s">
        <v>40</v>
      </c>
      <c r="F334" s="24" t="s">
        <v>307</v>
      </c>
      <c r="G334" s="25"/>
      <c r="H334" s="26">
        <f t="shared" ref="H334:R335" si="180">H335</f>
        <v>0</v>
      </c>
      <c r="I334" s="26"/>
      <c r="J334" s="26">
        <f t="shared" si="180"/>
        <v>0</v>
      </c>
      <c r="K334" s="26"/>
      <c r="L334" s="26">
        <f t="shared" si="180"/>
        <v>0</v>
      </c>
      <c r="M334" s="26"/>
      <c r="N334" s="26">
        <f t="shared" si="180"/>
        <v>0</v>
      </c>
      <c r="O334" s="26"/>
      <c r="P334" s="26">
        <f t="shared" si="180"/>
        <v>0</v>
      </c>
      <c r="Q334" s="26"/>
      <c r="R334" s="26">
        <f t="shared" si="180"/>
        <v>0</v>
      </c>
      <c r="S334" s="26"/>
    </row>
    <row r="335" spans="2:19" ht="24" x14ac:dyDescent="0.2">
      <c r="B335" s="21" t="s">
        <v>105</v>
      </c>
      <c r="C335" s="17">
        <v>650</v>
      </c>
      <c r="D335" s="14" t="s">
        <v>43</v>
      </c>
      <c r="E335" s="14" t="s">
        <v>40</v>
      </c>
      <c r="F335" s="14" t="s">
        <v>307</v>
      </c>
      <c r="G335" s="18">
        <v>200</v>
      </c>
      <c r="H335" s="2">
        <f t="shared" si="180"/>
        <v>0</v>
      </c>
      <c r="I335" s="2"/>
      <c r="J335" s="2">
        <f t="shared" si="180"/>
        <v>0</v>
      </c>
      <c r="K335" s="2"/>
      <c r="L335" s="2">
        <f t="shared" si="180"/>
        <v>0</v>
      </c>
      <c r="M335" s="2"/>
      <c r="N335" s="2">
        <f t="shared" si="180"/>
        <v>0</v>
      </c>
      <c r="O335" s="2"/>
      <c r="P335" s="2">
        <f t="shared" si="180"/>
        <v>0</v>
      </c>
      <c r="Q335" s="2"/>
      <c r="R335" s="2">
        <f t="shared" si="180"/>
        <v>0</v>
      </c>
      <c r="S335" s="2"/>
    </row>
    <row r="336" spans="2:19" ht="24" x14ac:dyDescent="0.2">
      <c r="B336" s="27" t="s">
        <v>17</v>
      </c>
      <c r="C336" s="17">
        <v>650</v>
      </c>
      <c r="D336" s="29" t="s">
        <v>43</v>
      </c>
      <c r="E336" s="29" t="s">
        <v>40</v>
      </c>
      <c r="F336" s="29" t="s">
        <v>307</v>
      </c>
      <c r="G336" s="30">
        <v>240</v>
      </c>
      <c r="H336" s="31">
        <v>0</v>
      </c>
      <c r="I336" s="31"/>
      <c r="J336" s="31"/>
      <c r="K336" s="31"/>
      <c r="L336" s="2">
        <f>H336+J336</f>
        <v>0</v>
      </c>
      <c r="M336" s="31"/>
      <c r="N336" s="31">
        <v>0</v>
      </c>
      <c r="O336" s="31"/>
      <c r="P336" s="31"/>
      <c r="Q336" s="31"/>
      <c r="R336" s="2">
        <f>N336+P336</f>
        <v>0</v>
      </c>
      <c r="S336" s="31"/>
    </row>
    <row r="337" spans="2:19" ht="36" x14ac:dyDescent="0.2">
      <c r="B337" s="27" t="s">
        <v>308</v>
      </c>
      <c r="C337" s="17">
        <v>650</v>
      </c>
      <c r="D337" s="29" t="s">
        <v>43</v>
      </c>
      <c r="E337" s="29" t="s">
        <v>40</v>
      </c>
      <c r="F337" s="29" t="s">
        <v>309</v>
      </c>
      <c r="G337" s="30"/>
      <c r="H337" s="31">
        <f t="shared" ref="H337:R338" si="181">H338</f>
        <v>0</v>
      </c>
      <c r="I337" s="31"/>
      <c r="J337" s="31">
        <f t="shared" si="181"/>
        <v>0</v>
      </c>
      <c r="K337" s="31"/>
      <c r="L337" s="31">
        <f t="shared" si="181"/>
        <v>0</v>
      </c>
      <c r="M337" s="31"/>
      <c r="N337" s="31">
        <f t="shared" si="181"/>
        <v>0</v>
      </c>
      <c r="O337" s="31"/>
      <c r="P337" s="31">
        <f t="shared" si="181"/>
        <v>0</v>
      </c>
      <c r="Q337" s="31"/>
      <c r="R337" s="31">
        <f t="shared" si="181"/>
        <v>0</v>
      </c>
      <c r="S337" s="31"/>
    </row>
    <row r="338" spans="2:19" ht="24" x14ac:dyDescent="0.2">
      <c r="B338" s="21" t="s">
        <v>105</v>
      </c>
      <c r="C338" s="17">
        <v>650</v>
      </c>
      <c r="D338" s="29" t="s">
        <v>43</v>
      </c>
      <c r="E338" s="29" t="s">
        <v>40</v>
      </c>
      <c r="F338" s="29" t="s">
        <v>309</v>
      </c>
      <c r="G338" s="18">
        <v>200</v>
      </c>
      <c r="H338" s="31">
        <f t="shared" si="181"/>
        <v>0</v>
      </c>
      <c r="I338" s="31"/>
      <c r="J338" s="31">
        <f t="shared" si="181"/>
        <v>0</v>
      </c>
      <c r="K338" s="31"/>
      <c r="L338" s="31">
        <f t="shared" si="181"/>
        <v>0</v>
      </c>
      <c r="M338" s="31"/>
      <c r="N338" s="31">
        <f t="shared" si="181"/>
        <v>0</v>
      </c>
      <c r="O338" s="31"/>
      <c r="P338" s="31">
        <f t="shared" si="181"/>
        <v>0</v>
      </c>
      <c r="Q338" s="31"/>
      <c r="R338" s="31">
        <f t="shared" si="181"/>
        <v>0</v>
      </c>
      <c r="S338" s="31"/>
    </row>
    <row r="339" spans="2:19" ht="24" x14ac:dyDescent="0.2">
      <c r="B339" s="27" t="s">
        <v>17</v>
      </c>
      <c r="C339" s="17">
        <v>650</v>
      </c>
      <c r="D339" s="29" t="s">
        <v>43</v>
      </c>
      <c r="E339" s="29" t="s">
        <v>40</v>
      </c>
      <c r="F339" s="29" t="s">
        <v>309</v>
      </c>
      <c r="G339" s="30">
        <v>240</v>
      </c>
      <c r="H339" s="31">
        <v>0</v>
      </c>
      <c r="I339" s="31"/>
      <c r="J339" s="31"/>
      <c r="K339" s="31"/>
      <c r="L339" s="2">
        <f>H339+J339</f>
        <v>0</v>
      </c>
      <c r="M339" s="31"/>
      <c r="N339" s="31">
        <v>0</v>
      </c>
      <c r="O339" s="31"/>
      <c r="P339" s="31"/>
      <c r="Q339" s="31"/>
      <c r="R339" s="2">
        <f>N339+P339</f>
        <v>0</v>
      </c>
      <c r="S339" s="31"/>
    </row>
    <row r="340" spans="2:19" x14ac:dyDescent="0.2">
      <c r="B340" s="20" t="s">
        <v>101</v>
      </c>
      <c r="C340" s="17">
        <v>650</v>
      </c>
      <c r="D340" s="14" t="s">
        <v>43</v>
      </c>
      <c r="E340" s="14" t="s">
        <v>40</v>
      </c>
      <c r="F340" s="14" t="s">
        <v>213</v>
      </c>
      <c r="G340" s="18"/>
      <c r="H340" s="2">
        <f t="shared" ref="H340:R340" si="182">H341</f>
        <v>1290</v>
      </c>
      <c r="I340" s="2"/>
      <c r="J340" s="2">
        <f t="shared" si="182"/>
        <v>0</v>
      </c>
      <c r="K340" s="2"/>
      <c r="L340" s="2">
        <f t="shared" si="182"/>
        <v>1290</v>
      </c>
      <c r="M340" s="2"/>
      <c r="N340" s="2">
        <f t="shared" si="182"/>
        <v>1660</v>
      </c>
      <c r="O340" s="2"/>
      <c r="P340" s="2">
        <f t="shared" si="182"/>
        <v>0</v>
      </c>
      <c r="Q340" s="2"/>
      <c r="R340" s="2">
        <f t="shared" si="182"/>
        <v>1660</v>
      </c>
      <c r="S340" s="2"/>
    </row>
    <row r="341" spans="2:19" ht="24" x14ac:dyDescent="0.2">
      <c r="B341" s="20" t="s">
        <v>100</v>
      </c>
      <c r="C341" s="17">
        <v>650</v>
      </c>
      <c r="D341" s="14" t="s">
        <v>43</v>
      </c>
      <c r="E341" s="14" t="s">
        <v>40</v>
      </c>
      <c r="F341" s="14" t="s">
        <v>214</v>
      </c>
      <c r="G341" s="18"/>
      <c r="H341" s="2">
        <f t="shared" ref="H341:R341" si="183">H342+H344</f>
        <v>1290</v>
      </c>
      <c r="I341" s="2"/>
      <c r="J341" s="2">
        <f t="shared" si="183"/>
        <v>0</v>
      </c>
      <c r="K341" s="2"/>
      <c r="L341" s="2">
        <f t="shared" si="183"/>
        <v>1290</v>
      </c>
      <c r="M341" s="2"/>
      <c r="N341" s="2">
        <f t="shared" si="183"/>
        <v>1660</v>
      </c>
      <c r="O341" s="2"/>
      <c r="P341" s="2">
        <f t="shared" si="183"/>
        <v>0</v>
      </c>
      <c r="Q341" s="2"/>
      <c r="R341" s="2">
        <f t="shared" si="183"/>
        <v>1660</v>
      </c>
      <c r="S341" s="2"/>
    </row>
    <row r="342" spans="2:19" ht="48" x14ac:dyDescent="0.2">
      <c r="B342" s="21" t="s">
        <v>10</v>
      </c>
      <c r="C342" s="17">
        <v>650</v>
      </c>
      <c r="D342" s="14" t="s">
        <v>43</v>
      </c>
      <c r="E342" s="14" t="s">
        <v>40</v>
      </c>
      <c r="F342" s="14" t="s">
        <v>214</v>
      </c>
      <c r="G342" s="18">
        <v>100</v>
      </c>
      <c r="H342" s="2">
        <f t="shared" ref="H342:R342" si="184">H343</f>
        <v>1290</v>
      </c>
      <c r="I342" s="2"/>
      <c r="J342" s="2">
        <f t="shared" si="184"/>
        <v>0</v>
      </c>
      <c r="K342" s="2"/>
      <c r="L342" s="2">
        <f t="shared" si="184"/>
        <v>1290</v>
      </c>
      <c r="M342" s="2"/>
      <c r="N342" s="2">
        <f t="shared" si="184"/>
        <v>1310</v>
      </c>
      <c r="O342" s="2"/>
      <c r="P342" s="2">
        <f t="shared" si="184"/>
        <v>0</v>
      </c>
      <c r="Q342" s="2"/>
      <c r="R342" s="2">
        <f t="shared" si="184"/>
        <v>1310</v>
      </c>
      <c r="S342" s="2"/>
    </row>
    <row r="343" spans="2:19" x14ac:dyDescent="0.2">
      <c r="B343" s="21" t="s">
        <v>108</v>
      </c>
      <c r="C343" s="17">
        <v>650</v>
      </c>
      <c r="D343" s="14" t="s">
        <v>43</v>
      </c>
      <c r="E343" s="14" t="s">
        <v>40</v>
      </c>
      <c r="F343" s="14" t="s">
        <v>214</v>
      </c>
      <c r="G343" s="18">
        <v>110</v>
      </c>
      <c r="H343" s="2">
        <v>1290</v>
      </c>
      <c r="I343" s="2"/>
      <c r="J343" s="2"/>
      <c r="K343" s="2"/>
      <c r="L343" s="2">
        <f>H343+J343</f>
        <v>1290</v>
      </c>
      <c r="M343" s="2"/>
      <c r="N343" s="2">
        <v>1310</v>
      </c>
      <c r="O343" s="2"/>
      <c r="P343" s="2"/>
      <c r="Q343" s="2"/>
      <c r="R343" s="2">
        <f>N343+P343</f>
        <v>1310</v>
      </c>
      <c r="S343" s="2"/>
    </row>
    <row r="344" spans="2:19" ht="24" x14ac:dyDescent="0.2">
      <c r="B344" s="21" t="s">
        <v>105</v>
      </c>
      <c r="C344" s="17">
        <v>650</v>
      </c>
      <c r="D344" s="14" t="s">
        <v>43</v>
      </c>
      <c r="E344" s="14" t="s">
        <v>40</v>
      </c>
      <c r="F344" s="14" t="s">
        <v>214</v>
      </c>
      <c r="G344" s="18">
        <v>200</v>
      </c>
      <c r="H344" s="2">
        <f t="shared" ref="H344:R344" si="185">H345</f>
        <v>0</v>
      </c>
      <c r="I344" s="2"/>
      <c r="J344" s="2">
        <f t="shared" si="185"/>
        <v>0</v>
      </c>
      <c r="K344" s="2"/>
      <c r="L344" s="2">
        <f t="shared" si="185"/>
        <v>0</v>
      </c>
      <c r="M344" s="2"/>
      <c r="N344" s="2">
        <f t="shared" ref="N344" si="186">N345</f>
        <v>350</v>
      </c>
      <c r="O344" s="2"/>
      <c r="P344" s="2">
        <f t="shared" si="185"/>
        <v>0</v>
      </c>
      <c r="Q344" s="2"/>
      <c r="R344" s="2">
        <f t="shared" si="185"/>
        <v>350</v>
      </c>
      <c r="S344" s="2"/>
    </row>
    <row r="345" spans="2:19" ht="24" x14ac:dyDescent="0.2">
      <c r="B345" s="21" t="s">
        <v>17</v>
      </c>
      <c r="C345" s="17">
        <v>650</v>
      </c>
      <c r="D345" s="14" t="s">
        <v>43</v>
      </c>
      <c r="E345" s="14" t="s">
        <v>40</v>
      </c>
      <c r="F345" s="14" t="s">
        <v>214</v>
      </c>
      <c r="G345" s="18">
        <v>240</v>
      </c>
      <c r="H345" s="2">
        <v>0</v>
      </c>
      <c r="I345" s="2"/>
      <c r="J345" s="2"/>
      <c r="K345" s="2"/>
      <c r="L345" s="2">
        <f>H345+J345</f>
        <v>0</v>
      </c>
      <c r="M345" s="2"/>
      <c r="N345" s="2">
        <v>350</v>
      </c>
      <c r="O345" s="2"/>
      <c r="P345" s="2"/>
      <c r="Q345" s="2"/>
      <c r="R345" s="2">
        <f>N345+P345</f>
        <v>350</v>
      </c>
      <c r="S345" s="2"/>
    </row>
    <row r="346" spans="2:19" x14ac:dyDescent="0.2">
      <c r="B346" s="20" t="s">
        <v>76</v>
      </c>
      <c r="C346" s="17">
        <v>650</v>
      </c>
      <c r="D346" s="14" t="s">
        <v>43</v>
      </c>
      <c r="E346" s="14" t="s">
        <v>40</v>
      </c>
      <c r="F346" s="14" t="s">
        <v>215</v>
      </c>
      <c r="G346" s="18"/>
      <c r="H346" s="2">
        <f t="shared" ref="H346:R346" si="187">H347</f>
        <v>12700</v>
      </c>
      <c r="I346" s="2"/>
      <c r="J346" s="2">
        <f t="shared" si="187"/>
        <v>0</v>
      </c>
      <c r="K346" s="2"/>
      <c r="L346" s="2">
        <f t="shared" si="187"/>
        <v>12700</v>
      </c>
      <c r="M346" s="2"/>
      <c r="N346" s="2">
        <f t="shared" si="187"/>
        <v>13650</v>
      </c>
      <c r="O346" s="2"/>
      <c r="P346" s="2">
        <f t="shared" si="187"/>
        <v>0</v>
      </c>
      <c r="Q346" s="2"/>
      <c r="R346" s="2">
        <f t="shared" si="187"/>
        <v>13650</v>
      </c>
      <c r="S346" s="2"/>
    </row>
    <row r="347" spans="2:19" ht="24" x14ac:dyDescent="0.2">
      <c r="B347" s="20" t="s">
        <v>77</v>
      </c>
      <c r="C347" s="17">
        <v>650</v>
      </c>
      <c r="D347" s="14" t="s">
        <v>43</v>
      </c>
      <c r="E347" s="14" t="s">
        <v>40</v>
      </c>
      <c r="F347" s="14" t="s">
        <v>216</v>
      </c>
      <c r="G347" s="18"/>
      <c r="H347" s="2">
        <f t="shared" ref="H347:R347" si="188">H348+H356</f>
        <v>12700</v>
      </c>
      <c r="I347" s="2"/>
      <c r="J347" s="2">
        <f t="shared" si="188"/>
        <v>0</v>
      </c>
      <c r="K347" s="2"/>
      <c r="L347" s="2">
        <f t="shared" si="188"/>
        <v>12700</v>
      </c>
      <c r="M347" s="2"/>
      <c r="N347" s="2">
        <f t="shared" si="188"/>
        <v>13650</v>
      </c>
      <c r="O347" s="2"/>
      <c r="P347" s="2">
        <f t="shared" si="188"/>
        <v>0</v>
      </c>
      <c r="Q347" s="2"/>
      <c r="R347" s="2">
        <f t="shared" si="188"/>
        <v>13650</v>
      </c>
      <c r="S347" s="2"/>
    </row>
    <row r="348" spans="2:19" ht="24" x14ac:dyDescent="0.2">
      <c r="B348" s="20" t="s">
        <v>100</v>
      </c>
      <c r="C348" s="17">
        <v>650</v>
      </c>
      <c r="D348" s="14" t="s">
        <v>43</v>
      </c>
      <c r="E348" s="14" t="s">
        <v>40</v>
      </c>
      <c r="F348" s="14" t="s">
        <v>217</v>
      </c>
      <c r="G348" s="18"/>
      <c r="H348" s="2">
        <f t="shared" ref="H348:R348" si="189">H349+H351+H353</f>
        <v>12700</v>
      </c>
      <c r="I348" s="2"/>
      <c r="J348" s="2">
        <f t="shared" si="189"/>
        <v>0</v>
      </c>
      <c r="K348" s="2"/>
      <c r="L348" s="2">
        <f t="shared" si="189"/>
        <v>12700</v>
      </c>
      <c r="M348" s="2"/>
      <c r="N348" s="2">
        <f t="shared" si="189"/>
        <v>13650</v>
      </c>
      <c r="O348" s="2"/>
      <c r="P348" s="2">
        <f t="shared" si="189"/>
        <v>0</v>
      </c>
      <c r="Q348" s="2"/>
      <c r="R348" s="2">
        <f t="shared" si="189"/>
        <v>13650</v>
      </c>
      <c r="S348" s="2"/>
    </row>
    <row r="349" spans="2:19" ht="48" x14ac:dyDescent="0.2">
      <c r="B349" s="21" t="s">
        <v>10</v>
      </c>
      <c r="C349" s="17">
        <v>650</v>
      </c>
      <c r="D349" s="14" t="s">
        <v>43</v>
      </c>
      <c r="E349" s="14" t="s">
        <v>40</v>
      </c>
      <c r="F349" s="14" t="s">
        <v>217</v>
      </c>
      <c r="G349" s="18">
        <v>100</v>
      </c>
      <c r="H349" s="2">
        <f t="shared" ref="H349:R349" si="190">H350</f>
        <v>12700</v>
      </c>
      <c r="I349" s="2"/>
      <c r="J349" s="2">
        <f t="shared" si="190"/>
        <v>0</v>
      </c>
      <c r="K349" s="2"/>
      <c r="L349" s="2">
        <f t="shared" si="190"/>
        <v>12700</v>
      </c>
      <c r="M349" s="2"/>
      <c r="N349" s="2">
        <f t="shared" si="190"/>
        <v>12700</v>
      </c>
      <c r="O349" s="2"/>
      <c r="P349" s="2">
        <f t="shared" si="190"/>
        <v>0</v>
      </c>
      <c r="Q349" s="2"/>
      <c r="R349" s="2">
        <f t="shared" si="190"/>
        <v>12700</v>
      </c>
      <c r="S349" s="2"/>
    </row>
    <row r="350" spans="2:19" x14ac:dyDescent="0.2">
      <c r="B350" s="21" t="s">
        <v>108</v>
      </c>
      <c r="C350" s="17">
        <v>650</v>
      </c>
      <c r="D350" s="14" t="s">
        <v>43</v>
      </c>
      <c r="E350" s="14" t="s">
        <v>40</v>
      </c>
      <c r="F350" s="14" t="s">
        <v>217</v>
      </c>
      <c r="G350" s="18">
        <v>110</v>
      </c>
      <c r="H350" s="2">
        <v>12700</v>
      </c>
      <c r="I350" s="2"/>
      <c r="J350" s="2"/>
      <c r="K350" s="2"/>
      <c r="L350" s="2">
        <f>H350+J350</f>
        <v>12700</v>
      </c>
      <c r="M350" s="2"/>
      <c r="N350" s="2">
        <v>12700</v>
      </c>
      <c r="O350" s="2"/>
      <c r="P350" s="2"/>
      <c r="Q350" s="2"/>
      <c r="R350" s="2">
        <f>N350+P350</f>
        <v>12700</v>
      </c>
      <c r="S350" s="2"/>
    </row>
    <row r="351" spans="2:19" ht="24" x14ac:dyDescent="0.2">
      <c r="B351" s="21" t="s">
        <v>105</v>
      </c>
      <c r="C351" s="17">
        <v>650</v>
      </c>
      <c r="D351" s="14" t="s">
        <v>43</v>
      </c>
      <c r="E351" s="14" t="s">
        <v>40</v>
      </c>
      <c r="F351" s="14" t="s">
        <v>217</v>
      </c>
      <c r="G351" s="18">
        <v>200</v>
      </c>
      <c r="H351" s="2">
        <f t="shared" ref="H351:R351" si="191">H352</f>
        <v>0</v>
      </c>
      <c r="I351" s="2"/>
      <c r="J351" s="2">
        <f t="shared" si="191"/>
        <v>0</v>
      </c>
      <c r="K351" s="2"/>
      <c r="L351" s="2">
        <f t="shared" si="191"/>
        <v>0</v>
      </c>
      <c r="M351" s="2"/>
      <c r="N351" s="2">
        <f t="shared" si="191"/>
        <v>950</v>
      </c>
      <c r="O351" s="2"/>
      <c r="P351" s="2">
        <f t="shared" si="191"/>
        <v>0</v>
      </c>
      <c r="Q351" s="2"/>
      <c r="R351" s="2">
        <f t="shared" si="191"/>
        <v>950</v>
      </c>
      <c r="S351" s="2"/>
    </row>
    <row r="352" spans="2:19" ht="24" x14ac:dyDescent="0.2">
      <c r="B352" s="21" t="s">
        <v>17</v>
      </c>
      <c r="C352" s="17">
        <v>650</v>
      </c>
      <c r="D352" s="14" t="s">
        <v>43</v>
      </c>
      <c r="E352" s="14" t="s">
        <v>40</v>
      </c>
      <c r="F352" s="14" t="s">
        <v>217</v>
      </c>
      <c r="G352" s="18">
        <v>240</v>
      </c>
      <c r="H352" s="2">
        <v>0</v>
      </c>
      <c r="I352" s="2"/>
      <c r="J352" s="2"/>
      <c r="K352" s="2"/>
      <c r="L352" s="2">
        <f>H352+J352</f>
        <v>0</v>
      </c>
      <c r="M352" s="2"/>
      <c r="N352" s="2">
        <v>950</v>
      </c>
      <c r="O352" s="2"/>
      <c r="P352" s="2"/>
      <c r="Q352" s="2"/>
      <c r="R352" s="2">
        <f>N352+P352</f>
        <v>950</v>
      </c>
      <c r="S352" s="2"/>
    </row>
    <row r="353" spans="2:19" x14ac:dyDescent="0.2">
      <c r="B353" s="21" t="s">
        <v>19</v>
      </c>
      <c r="C353" s="17">
        <v>650</v>
      </c>
      <c r="D353" s="14" t="s">
        <v>43</v>
      </c>
      <c r="E353" s="14" t="s">
        <v>40</v>
      </c>
      <c r="F353" s="14" t="s">
        <v>217</v>
      </c>
      <c r="G353" s="18">
        <v>800</v>
      </c>
      <c r="H353" s="2">
        <f t="shared" ref="H353:R353" si="192">H354+H355</f>
        <v>0</v>
      </c>
      <c r="I353" s="2"/>
      <c r="J353" s="2">
        <f t="shared" si="192"/>
        <v>0</v>
      </c>
      <c r="K353" s="2"/>
      <c r="L353" s="2">
        <f t="shared" si="192"/>
        <v>0</v>
      </c>
      <c r="M353" s="2"/>
      <c r="N353" s="2">
        <f t="shared" si="192"/>
        <v>0</v>
      </c>
      <c r="O353" s="2"/>
      <c r="P353" s="2">
        <f t="shared" si="192"/>
        <v>0</v>
      </c>
      <c r="Q353" s="2"/>
      <c r="R353" s="2">
        <f t="shared" si="192"/>
        <v>0</v>
      </c>
      <c r="S353" s="2"/>
    </row>
    <row r="354" spans="2:19" x14ac:dyDescent="0.2">
      <c r="B354" s="32" t="s">
        <v>110</v>
      </c>
      <c r="C354" s="17">
        <v>650</v>
      </c>
      <c r="D354" s="34" t="s">
        <v>43</v>
      </c>
      <c r="E354" s="34" t="s">
        <v>40</v>
      </c>
      <c r="F354" s="34" t="s">
        <v>217</v>
      </c>
      <c r="G354" s="35">
        <v>830</v>
      </c>
      <c r="H354" s="36">
        <v>0</v>
      </c>
      <c r="I354" s="36"/>
      <c r="J354" s="36"/>
      <c r="K354" s="36"/>
      <c r="L354" s="2">
        <f>H354+J354</f>
        <v>0</v>
      </c>
      <c r="M354" s="36"/>
      <c r="N354" s="36">
        <v>0</v>
      </c>
      <c r="O354" s="36"/>
      <c r="P354" s="36"/>
      <c r="Q354" s="36"/>
      <c r="R354" s="2">
        <f t="shared" ref="R354:R355" si="193">N354+P354</f>
        <v>0</v>
      </c>
      <c r="S354" s="36"/>
    </row>
    <row r="355" spans="2:19" x14ac:dyDescent="0.2">
      <c r="B355" s="21" t="s">
        <v>20</v>
      </c>
      <c r="C355" s="17">
        <v>650</v>
      </c>
      <c r="D355" s="14" t="s">
        <v>43</v>
      </c>
      <c r="E355" s="14" t="s">
        <v>40</v>
      </c>
      <c r="F355" s="14" t="s">
        <v>217</v>
      </c>
      <c r="G355" s="18">
        <v>850</v>
      </c>
      <c r="H355" s="2">
        <v>0</v>
      </c>
      <c r="I355" s="2"/>
      <c r="J355" s="2"/>
      <c r="K355" s="2"/>
      <c r="L355" s="2">
        <f>H355+J355</f>
        <v>0</v>
      </c>
      <c r="M355" s="2"/>
      <c r="N355" s="2">
        <v>0</v>
      </c>
      <c r="O355" s="2"/>
      <c r="P355" s="2"/>
      <c r="Q355" s="2"/>
      <c r="R355" s="2">
        <f t="shared" si="193"/>
        <v>0</v>
      </c>
      <c r="S355" s="2"/>
    </row>
    <row r="356" spans="2:19" ht="22.5" customHeight="1" x14ac:dyDescent="0.2">
      <c r="B356" s="38" t="s">
        <v>269</v>
      </c>
      <c r="C356" s="17">
        <v>650</v>
      </c>
      <c r="D356" s="14" t="s">
        <v>43</v>
      </c>
      <c r="E356" s="14" t="s">
        <v>40</v>
      </c>
      <c r="F356" s="24" t="s">
        <v>310</v>
      </c>
      <c r="G356" s="25"/>
      <c r="H356" s="26">
        <f t="shared" ref="H356:R357" si="194">H357</f>
        <v>0</v>
      </c>
      <c r="I356" s="26"/>
      <c r="J356" s="26">
        <f t="shared" si="194"/>
        <v>0</v>
      </c>
      <c r="K356" s="26"/>
      <c r="L356" s="26">
        <f t="shared" si="194"/>
        <v>0</v>
      </c>
      <c r="M356" s="26"/>
      <c r="N356" s="26">
        <f t="shared" si="194"/>
        <v>0</v>
      </c>
      <c r="O356" s="26"/>
      <c r="P356" s="26">
        <f t="shared" si="194"/>
        <v>0</v>
      </c>
      <c r="Q356" s="26"/>
      <c r="R356" s="26">
        <f t="shared" si="194"/>
        <v>0</v>
      </c>
      <c r="S356" s="26"/>
    </row>
    <row r="357" spans="2:19" ht="24" x14ac:dyDescent="0.2">
      <c r="B357" s="21" t="s">
        <v>105</v>
      </c>
      <c r="C357" s="17">
        <v>650</v>
      </c>
      <c r="D357" s="24" t="s">
        <v>43</v>
      </c>
      <c r="E357" s="24" t="s">
        <v>40</v>
      </c>
      <c r="F357" s="24" t="s">
        <v>310</v>
      </c>
      <c r="G357" s="25">
        <v>200</v>
      </c>
      <c r="H357" s="26">
        <f t="shared" si="194"/>
        <v>0</v>
      </c>
      <c r="I357" s="26"/>
      <c r="J357" s="26">
        <f t="shared" si="194"/>
        <v>0</v>
      </c>
      <c r="K357" s="26"/>
      <c r="L357" s="26">
        <f t="shared" si="194"/>
        <v>0</v>
      </c>
      <c r="M357" s="26"/>
      <c r="N357" s="26">
        <f t="shared" si="194"/>
        <v>0</v>
      </c>
      <c r="O357" s="26"/>
      <c r="P357" s="26">
        <f t="shared" si="194"/>
        <v>0</v>
      </c>
      <c r="Q357" s="26"/>
      <c r="R357" s="26">
        <f t="shared" si="194"/>
        <v>0</v>
      </c>
      <c r="S357" s="26"/>
    </row>
    <row r="358" spans="2:19" ht="24" x14ac:dyDescent="0.2">
      <c r="B358" s="21" t="s">
        <v>17</v>
      </c>
      <c r="C358" s="17">
        <v>650</v>
      </c>
      <c r="D358" s="24" t="s">
        <v>43</v>
      </c>
      <c r="E358" s="24" t="s">
        <v>40</v>
      </c>
      <c r="F358" s="24" t="s">
        <v>310</v>
      </c>
      <c r="G358" s="25">
        <v>240</v>
      </c>
      <c r="H358" s="26"/>
      <c r="I358" s="26"/>
      <c r="J358" s="26"/>
      <c r="K358" s="26"/>
      <c r="L358" s="2">
        <f>H358+J358</f>
        <v>0</v>
      </c>
      <c r="M358" s="26"/>
      <c r="N358" s="26">
        <v>0</v>
      </c>
      <c r="O358" s="26"/>
      <c r="P358" s="26"/>
      <c r="Q358" s="26"/>
      <c r="R358" s="2">
        <f>N358+P358</f>
        <v>0</v>
      </c>
      <c r="S358" s="26"/>
    </row>
    <row r="359" spans="2:19" ht="72" x14ac:dyDescent="0.2">
      <c r="B359" s="44" t="s">
        <v>120</v>
      </c>
      <c r="C359" s="17">
        <v>650</v>
      </c>
      <c r="D359" s="14" t="s">
        <v>43</v>
      </c>
      <c r="E359" s="14" t="s">
        <v>40</v>
      </c>
      <c r="F359" s="14" t="s">
        <v>157</v>
      </c>
      <c r="G359" s="18"/>
      <c r="H359" s="2">
        <f t="shared" ref="H359:R359" si="195">H360+H365</f>
        <v>0</v>
      </c>
      <c r="I359" s="2"/>
      <c r="J359" s="2">
        <f t="shared" si="195"/>
        <v>0</v>
      </c>
      <c r="K359" s="2"/>
      <c r="L359" s="2">
        <f t="shared" si="195"/>
        <v>0</v>
      </c>
      <c r="M359" s="2"/>
      <c r="N359" s="2">
        <f t="shared" si="195"/>
        <v>70</v>
      </c>
      <c r="O359" s="2"/>
      <c r="P359" s="2">
        <f t="shared" si="195"/>
        <v>0</v>
      </c>
      <c r="Q359" s="2"/>
      <c r="R359" s="2">
        <f t="shared" si="195"/>
        <v>70</v>
      </c>
      <c r="S359" s="2"/>
    </row>
    <row r="360" spans="2:19" x14ac:dyDescent="0.2">
      <c r="B360" s="20" t="s">
        <v>27</v>
      </c>
      <c r="C360" s="17">
        <v>650</v>
      </c>
      <c r="D360" s="17">
        <v>8</v>
      </c>
      <c r="E360" s="17">
        <v>1</v>
      </c>
      <c r="F360" s="14" t="s">
        <v>218</v>
      </c>
      <c r="G360" s="18"/>
      <c r="H360" s="2">
        <f t="shared" ref="H360:R361" si="196">H361</f>
        <v>0</v>
      </c>
      <c r="I360" s="2"/>
      <c r="J360" s="2">
        <f t="shared" si="196"/>
        <v>0</v>
      </c>
      <c r="K360" s="2"/>
      <c r="L360" s="2">
        <f t="shared" si="196"/>
        <v>0</v>
      </c>
      <c r="M360" s="2"/>
      <c r="N360" s="2">
        <f t="shared" ref="N360:N361" si="197">N361</f>
        <v>35</v>
      </c>
      <c r="O360" s="2"/>
      <c r="P360" s="2">
        <f t="shared" si="196"/>
        <v>0</v>
      </c>
      <c r="Q360" s="2"/>
      <c r="R360" s="2">
        <f t="shared" si="196"/>
        <v>35</v>
      </c>
      <c r="S360" s="2"/>
    </row>
    <row r="361" spans="2:19" ht="24" x14ac:dyDescent="0.2">
      <c r="B361" s="20" t="s">
        <v>102</v>
      </c>
      <c r="C361" s="17">
        <v>650</v>
      </c>
      <c r="D361" s="17">
        <v>8</v>
      </c>
      <c r="E361" s="17">
        <v>1</v>
      </c>
      <c r="F361" s="14" t="s">
        <v>219</v>
      </c>
      <c r="G361" s="18"/>
      <c r="H361" s="2">
        <f t="shared" si="196"/>
        <v>0</v>
      </c>
      <c r="I361" s="2"/>
      <c r="J361" s="2">
        <f t="shared" si="196"/>
        <v>0</v>
      </c>
      <c r="K361" s="2"/>
      <c r="L361" s="2">
        <f t="shared" si="196"/>
        <v>0</v>
      </c>
      <c r="M361" s="2"/>
      <c r="N361" s="2">
        <f t="shared" si="197"/>
        <v>35</v>
      </c>
      <c r="O361" s="2"/>
      <c r="P361" s="2">
        <f t="shared" si="196"/>
        <v>0</v>
      </c>
      <c r="Q361" s="2"/>
      <c r="R361" s="2">
        <f t="shared" si="196"/>
        <v>35</v>
      </c>
      <c r="S361" s="2"/>
    </row>
    <row r="362" spans="2:19" ht="24" x14ac:dyDescent="0.2">
      <c r="B362" s="20" t="s">
        <v>80</v>
      </c>
      <c r="C362" s="17">
        <v>650</v>
      </c>
      <c r="D362" s="17">
        <v>8</v>
      </c>
      <c r="E362" s="17">
        <v>1</v>
      </c>
      <c r="F362" s="14" t="s">
        <v>220</v>
      </c>
      <c r="G362" s="18"/>
      <c r="H362" s="2">
        <f t="shared" ref="H362:R363" si="198">H363</f>
        <v>0</v>
      </c>
      <c r="I362" s="2"/>
      <c r="J362" s="2">
        <f t="shared" si="198"/>
        <v>0</v>
      </c>
      <c r="K362" s="2"/>
      <c r="L362" s="2">
        <f t="shared" si="198"/>
        <v>0</v>
      </c>
      <c r="M362" s="2"/>
      <c r="N362" s="2">
        <f t="shared" si="198"/>
        <v>35</v>
      </c>
      <c r="O362" s="2"/>
      <c r="P362" s="2">
        <f t="shared" si="198"/>
        <v>0</v>
      </c>
      <c r="Q362" s="2"/>
      <c r="R362" s="2">
        <f t="shared" si="198"/>
        <v>35</v>
      </c>
      <c r="S362" s="2"/>
    </row>
    <row r="363" spans="2:19" ht="24" x14ac:dyDescent="0.2">
      <c r="B363" s="21" t="s">
        <v>105</v>
      </c>
      <c r="C363" s="17">
        <v>650</v>
      </c>
      <c r="D363" s="17">
        <v>8</v>
      </c>
      <c r="E363" s="17">
        <v>1</v>
      </c>
      <c r="F363" s="14" t="s">
        <v>220</v>
      </c>
      <c r="G363" s="18">
        <v>200</v>
      </c>
      <c r="H363" s="2">
        <f t="shared" si="198"/>
        <v>0</v>
      </c>
      <c r="I363" s="2"/>
      <c r="J363" s="2">
        <f t="shared" si="198"/>
        <v>0</v>
      </c>
      <c r="K363" s="2"/>
      <c r="L363" s="2">
        <f t="shared" si="198"/>
        <v>0</v>
      </c>
      <c r="M363" s="2"/>
      <c r="N363" s="2">
        <f t="shared" si="198"/>
        <v>35</v>
      </c>
      <c r="O363" s="2"/>
      <c r="P363" s="2">
        <f t="shared" si="198"/>
        <v>0</v>
      </c>
      <c r="Q363" s="2"/>
      <c r="R363" s="2">
        <f t="shared" si="198"/>
        <v>35</v>
      </c>
      <c r="S363" s="2"/>
    </row>
    <row r="364" spans="2:19" ht="24" x14ac:dyDescent="0.2">
      <c r="B364" s="21" t="s">
        <v>17</v>
      </c>
      <c r="C364" s="17">
        <v>650</v>
      </c>
      <c r="D364" s="17">
        <v>8</v>
      </c>
      <c r="E364" s="17">
        <v>1</v>
      </c>
      <c r="F364" s="14" t="s">
        <v>220</v>
      </c>
      <c r="G364" s="18">
        <v>240</v>
      </c>
      <c r="H364" s="2">
        <v>0</v>
      </c>
      <c r="I364" s="2"/>
      <c r="J364" s="2"/>
      <c r="K364" s="2"/>
      <c r="L364" s="2">
        <f>H364+J364</f>
        <v>0</v>
      </c>
      <c r="M364" s="2"/>
      <c r="N364" s="2">
        <v>35</v>
      </c>
      <c r="O364" s="2"/>
      <c r="P364" s="2"/>
      <c r="Q364" s="2"/>
      <c r="R364" s="2">
        <f>N364+P364</f>
        <v>35</v>
      </c>
      <c r="S364" s="2"/>
    </row>
    <row r="365" spans="2:19" ht="24" x14ac:dyDescent="0.2">
      <c r="B365" s="20" t="s">
        <v>28</v>
      </c>
      <c r="C365" s="17">
        <v>650</v>
      </c>
      <c r="D365" s="17">
        <v>8</v>
      </c>
      <c r="E365" s="17">
        <v>1</v>
      </c>
      <c r="F365" s="14" t="s">
        <v>222</v>
      </c>
      <c r="G365" s="18"/>
      <c r="H365" s="2">
        <f t="shared" ref="H365:R366" si="199">H366</f>
        <v>0</v>
      </c>
      <c r="I365" s="2"/>
      <c r="J365" s="2">
        <f t="shared" si="199"/>
        <v>0</v>
      </c>
      <c r="K365" s="2"/>
      <c r="L365" s="2">
        <f t="shared" si="199"/>
        <v>0</v>
      </c>
      <c r="M365" s="2"/>
      <c r="N365" s="2">
        <f t="shared" ref="N365:N366" si="200">N366</f>
        <v>35</v>
      </c>
      <c r="O365" s="2"/>
      <c r="P365" s="2">
        <f t="shared" si="199"/>
        <v>0</v>
      </c>
      <c r="Q365" s="2"/>
      <c r="R365" s="2">
        <f t="shared" si="199"/>
        <v>35</v>
      </c>
      <c r="S365" s="2"/>
    </row>
    <row r="366" spans="2:19" ht="36" x14ac:dyDescent="0.2">
      <c r="B366" s="20" t="s">
        <v>81</v>
      </c>
      <c r="C366" s="17">
        <v>650</v>
      </c>
      <c r="D366" s="17">
        <v>8</v>
      </c>
      <c r="E366" s="17">
        <v>1</v>
      </c>
      <c r="F366" s="14" t="s">
        <v>221</v>
      </c>
      <c r="G366" s="18"/>
      <c r="H366" s="2">
        <f t="shared" si="199"/>
        <v>0</v>
      </c>
      <c r="I366" s="2"/>
      <c r="J366" s="2">
        <f t="shared" si="199"/>
        <v>0</v>
      </c>
      <c r="K366" s="2"/>
      <c r="L366" s="2">
        <f t="shared" si="199"/>
        <v>0</v>
      </c>
      <c r="M366" s="2"/>
      <c r="N366" s="2">
        <f t="shared" si="200"/>
        <v>35</v>
      </c>
      <c r="O366" s="2"/>
      <c r="P366" s="2">
        <f t="shared" si="199"/>
        <v>0</v>
      </c>
      <c r="Q366" s="2"/>
      <c r="R366" s="2">
        <f t="shared" si="199"/>
        <v>35</v>
      </c>
      <c r="S366" s="2"/>
    </row>
    <row r="367" spans="2:19" ht="24" x14ac:dyDescent="0.2">
      <c r="B367" s="20" t="s">
        <v>80</v>
      </c>
      <c r="C367" s="17">
        <v>650</v>
      </c>
      <c r="D367" s="17">
        <v>8</v>
      </c>
      <c r="E367" s="17">
        <v>1</v>
      </c>
      <c r="F367" s="14" t="s">
        <v>223</v>
      </c>
      <c r="G367" s="18"/>
      <c r="H367" s="2">
        <f t="shared" ref="H367:R368" si="201">H368</f>
        <v>0</v>
      </c>
      <c r="I367" s="2"/>
      <c r="J367" s="2">
        <f t="shared" si="201"/>
        <v>0</v>
      </c>
      <c r="K367" s="2"/>
      <c r="L367" s="2">
        <f t="shared" si="201"/>
        <v>0</v>
      </c>
      <c r="M367" s="2"/>
      <c r="N367" s="2">
        <f t="shared" si="201"/>
        <v>35</v>
      </c>
      <c r="O367" s="2"/>
      <c r="P367" s="2">
        <f t="shared" si="201"/>
        <v>0</v>
      </c>
      <c r="Q367" s="2"/>
      <c r="R367" s="2">
        <f t="shared" si="201"/>
        <v>35</v>
      </c>
      <c r="S367" s="2"/>
    </row>
    <row r="368" spans="2:19" ht="24" x14ac:dyDescent="0.2">
      <c r="B368" s="21" t="s">
        <v>105</v>
      </c>
      <c r="C368" s="17">
        <v>650</v>
      </c>
      <c r="D368" s="17">
        <v>8</v>
      </c>
      <c r="E368" s="17">
        <v>1</v>
      </c>
      <c r="F368" s="14" t="s">
        <v>223</v>
      </c>
      <c r="G368" s="18">
        <v>200</v>
      </c>
      <c r="H368" s="2">
        <f t="shared" si="201"/>
        <v>0</v>
      </c>
      <c r="I368" s="2"/>
      <c r="J368" s="2">
        <f t="shared" si="201"/>
        <v>0</v>
      </c>
      <c r="K368" s="2"/>
      <c r="L368" s="2">
        <f t="shared" si="201"/>
        <v>0</v>
      </c>
      <c r="M368" s="2"/>
      <c r="N368" s="2">
        <f t="shared" si="201"/>
        <v>35</v>
      </c>
      <c r="O368" s="2"/>
      <c r="P368" s="2">
        <f t="shared" si="201"/>
        <v>0</v>
      </c>
      <c r="Q368" s="2"/>
      <c r="R368" s="2">
        <f t="shared" si="201"/>
        <v>35</v>
      </c>
      <c r="S368" s="2"/>
    </row>
    <row r="369" spans="2:19" ht="24" x14ac:dyDescent="0.2">
      <c r="B369" s="21" t="s">
        <v>17</v>
      </c>
      <c r="C369" s="17">
        <v>650</v>
      </c>
      <c r="D369" s="17">
        <v>8</v>
      </c>
      <c r="E369" s="17">
        <v>1</v>
      </c>
      <c r="F369" s="14" t="s">
        <v>223</v>
      </c>
      <c r="G369" s="18">
        <v>240</v>
      </c>
      <c r="H369" s="2">
        <v>0</v>
      </c>
      <c r="I369" s="2"/>
      <c r="J369" s="2"/>
      <c r="K369" s="2"/>
      <c r="L369" s="2">
        <f>H369+J369</f>
        <v>0</v>
      </c>
      <c r="M369" s="2"/>
      <c r="N369" s="2">
        <v>35</v>
      </c>
      <c r="O369" s="2"/>
      <c r="P369" s="2"/>
      <c r="Q369" s="2"/>
      <c r="R369" s="2">
        <f>N369+P369</f>
        <v>35</v>
      </c>
      <c r="S369" s="2"/>
    </row>
    <row r="370" spans="2:19" x14ac:dyDescent="0.2">
      <c r="B370" s="42" t="s">
        <v>60</v>
      </c>
      <c r="C370" s="17">
        <v>650</v>
      </c>
      <c r="D370" s="14">
        <v>10</v>
      </c>
      <c r="E370" s="14" t="s">
        <v>31</v>
      </c>
      <c r="F370" s="14"/>
      <c r="G370" s="18"/>
      <c r="H370" s="2">
        <f t="shared" ref="H370:R371" si="202">H371</f>
        <v>480</v>
      </c>
      <c r="I370" s="2"/>
      <c r="J370" s="2">
        <f t="shared" si="202"/>
        <v>0</v>
      </c>
      <c r="K370" s="2"/>
      <c r="L370" s="2">
        <f t="shared" si="202"/>
        <v>480</v>
      </c>
      <c r="M370" s="2"/>
      <c r="N370" s="2">
        <f t="shared" ref="N370:N371" si="203">N371</f>
        <v>480</v>
      </c>
      <c r="O370" s="2"/>
      <c r="P370" s="2">
        <f t="shared" si="202"/>
        <v>0</v>
      </c>
      <c r="Q370" s="2"/>
      <c r="R370" s="2">
        <f t="shared" si="202"/>
        <v>480</v>
      </c>
      <c r="S370" s="2"/>
    </row>
    <row r="371" spans="2:19" x14ac:dyDescent="0.2">
      <c r="B371" s="42" t="s">
        <v>61</v>
      </c>
      <c r="C371" s="17">
        <v>650</v>
      </c>
      <c r="D371" s="14" t="s">
        <v>49</v>
      </c>
      <c r="E371" s="14" t="s">
        <v>40</v>
      </c>
      <c r="F371" s="14"/>
      <c r="G371" s="18"/>
      <c r="H371" s="2">
        <f t="shared" si="202"/>
        <v>480</v>
      </c>
      <c r="I371" s="2"/>
      <c r="J371" s="2">
        <f t="shared" si="202"/>
        <v>0</v>
      </c>
      <c r="K371" s="2"/>
      <c r="L371" s="2">
        <f t="shared" si="202"/>
        <v>480</v>
      </c>
      <c r="M371" s="2"/>
      <c r="N371" s="2">
        <f t="shared" si="203"/>
        <v>480</v>
      </c>
      <c r="O371" s="2"/>
      <c r="P371" s="2">
        <f t="shared" si="202"/>
        <v>0</v>
      </c>
      <c r="Q371" s="2"/>
      <c r="R371" s="2">
        <f t="shared" si="202"/>
        <v>480</v>
      </c>
      <c r="S371" s="2"/>
    </row>
    <row r="372" spans="2:19" ht="24" x14ac:dyDescent="0.2">
      <c r="B372" s="19" t="s">
        <v>119</v>
      </c>
      <c r="C372" s="17">
        <v>650</v>
      </c>
      <c r="D372" s="14" t="s">
        <v>49</v>
      </c>
      <c r="E372" s="14" t="s">
        <v>40</v>
      </c>
      <c r="F372" s="14" t="s">
        <v>129</v>
      </c>
      <c r="G372" s="18"/>
      <c r="H372" s="2">
        <f t="shared" ref="H372:R373" si="204">H373</f>
        <v>480</v>
      </c>
      <c r="I372" s="2"/>
      <c r="J372" s="2">
        <f t="shared" si="204"/>
        <v>0</v>
      </c>
      <c r="K372" s="2"/>
      <c r="L372" s="2">
        <f t="shared" si="204"/>
        <v>480</v>
      </c>
      <c r="M372" s="2"/>
      <c r="N372" s="2">
        <f t="shared" si="204"/>
        <v>480</v>
      </c>
      <c r="O372" s="2"/>
      <c r="P372" s="2">
        <f t="shared" si="204"/>
        <v>0</v>
      </c>
      <c r="Q372" s="2"/>
      <c r="R372" s="2">
        <f t="shared" si="204"/>
        <v>480</v>
      </c>
      <c r="S372" s="2"/>
    </row>
    <row r="373" spans="2:19" ht="24" x14ac:dyDescent="0.2">
      <c r="B373" s="52" t="s">
        <v>33</v>
      </c>
      <c r="C373" s="17">
        <v>650</v>
      </c>
      <c r="D373" s="14" t="s">
        <v>49</v>
      </c>
      <c r="E373" s="14" t="s">
        <v>40</v>
      </c>
      <c r="F373" s="14" t="s">
        <v>133</v>
      </c>
      <c r="G373" s="18"/>
      <c r="H373" s="2">
        <f t="shared" si="204"/>
        <v>480</v>
      </c>
      <c r="I373" s="2"/>
      <c r="J373" s="2">
        <f t="shared" si="204"/>
        <v>0</v>
      </c>
      <c r="K373" s="2"/>
      <c r="L373" s="2">
        <f t="shared" si="204"/>
        <v>480</v>
      </c>
      <c r="M373" s="2"/>
      <c r="N373" s="2">
        <f t="shared" si="204"/>
        <v>480</v>
      </c>
      <c r="O373" s="2"/>
      <c r="P373" s="2">
        <f t="shared" si="204"/>
        <v>0</v>
      </c>
      <c r="Q373" s="2"/>
      <c r="R373" s="2">
        <f t="shared" si="204"/>
        <v>480</v>
      </c>
      <c r="S373" s="2"/>
    </row>
    <row r="374" spans="2:19" ht="24" x14ac:dyDescent="0.2">
      <c r="B374" s="20" t="s">
        <v>74</v>
      </c>
      <c r="C374" s="17">
        <v>650</v>
      </c>
      <c r="D374" s="14" t="s">
        <v>49</v>
      </c>
      <c r="E374" s="14" t="s">
        <v>40</v>
      </c>
      <c r="F374" s="14" t="s">
        <v>134</v>
      </c>
      <c r="G374" s="18"/>
      <c r="H374" s="2">
        <f t="shared" ref="H374:R376" si="205">H375</f>
        <v>480</v>
      </c>
      <c r="I374" s="2"/>
      <c r="J374" s="2">
        <f t="shared" si="205"/>
        <v>0</v>
      </c>
      <c r="K374" s="2"/>
      <c r="L374" s="2">
        <f t="shared" si="205"/>
        <v>480</v>
      </c>
      <c r="M374" s="2"/>
      <c r="N374" s="2">
        <f t="shared" ref="N374:N376" si="206">N375</f>
        <v>480</v>
      </c>
      <c r="O374" s="2"/>
      <c r="P374" s="2">
        <f t="shared" si="205"/>
        <v>0</v>
      </c>
      <c r="Q374" s="2"/>
      <c r="R374" s="2">
        <f t="shared" si="205"/>
        <v>480</v>
      </c>
      <c r="S374" s="2"/>
    </row>
    <row r="375" spans="2:19" x14ac:dyDescent="0.2">
      <c r="B375" s="52" t="s">
        <v>103</v>
      </c>
      <c r="C375" s="17">
        <v>650</v>
      </c>
      <c r="D375" s="14" t="s">
        <v>49</v>
      </c>
      <c r="E375" s="14" t="s">
        <v>40</v>
      </c>
      <c r="F375" s="14" t="s">
        <v>224</v>
      </c>
      <c r="G375" s="18"/>
      <c r="H375" s="2">
        <f t="shared" si="205"/>
        <v>480</v>
      </c>
      <c r="I375" s="2"/>
      <c r="J375" s="2">
        <f t="shared" si="205"/>
        <v>0</v>
      </c>
      <c r="K375" s="2"/>
      <c r="L375" s="2">
        <f t="shared" si="205"/>
        <v>480</v>
      </c>
      <c r="M375" s="2"/>
      <c r="N375" s="2">
        <f t="shared" si="206"/>
        <v>480</v>
      </c>
      <c r="O375" s="2"/>
      <c r="P375" s="2">
        <f t="shared" si="205"/>
        <v>0</v>
      </c>
      <c r="Q375" s="2"/>
      <c r="R375" s="2">
        <f t="shared" si="205"/>
        <v>480</v>
      </c>
      <c r="S375" s="2"/>
    </row>
    <row r="376" spans="2:19" x14ac:dyDescent="0.2">
      <c r="B376" s="16" t="s">
        <v>62</v>
      </c>
      <c r="C376" s="17">
        <v>650</v>
      </c>
      <c r="D376" s="14" t="s">
        <v>49</v>
      </c>
      <c r="E376" s="14" t="s">
        <v>40</v>
      </c>
      <c r="F376" s="14" t="s">
        <v>224</v>
      </c>
      <c r="G376" s="18">
        <v>300</v>
      </c>
      <c r="H376" s="2">
        <f t="shared" si="205"/>
        <v>480</v>
      </c>
      <c r="I376" s="2"/>
      <c r="J376" s="2">
        <f t="shared" si="205"/>
        <v>0</v>
      </c>
      <c r="K376" s="2"/>
      <c r="L376" s="2">
        <f t="shared" si="205"/>
        <v>480</v>
      </c>
      <c r="M376" s="2"/>
      <c r="N376" s="2">
        <f t="shared" si="206"/>
        <v>480</v>
      </c>
      <c r="O376" s="2"/>
      <c r="P376" s="2">
        <f t="shared" si="205"/>
        <v>0</v>
      </c>
      <c r="Q376" s="2"/>
      <c r="R376" s="2">
        <f t="shared" si="205"/>
        <v>480</v>
      </c>
      <c r="S376" s="2"/>
    </row>
    <row r="377" spans="2:19" x14ac:dyDescent="0.2">
      <c r="B377" s="21" t="s">
        <v>250</v>
      </c>
      <c r="C377" s="17">
        <v>650</v>
      </c>
      <c r="D377" s="17">
        <v>10</v>
      </c>
      <c r="E377" s="17">
        <v>1</v>
      </c>
      <c r="F377" s="14" t="s">
        <v>224</v>
      </c>
      <c r="G377" s="18">
        <v>310</v>
      </c>
      <c r="H377" s="2">
        <v>480</v>
      </c>
      <c r="I377" s="2"/>
      <c r="J377" s="2"/>
      <c r="K377" s="2"/>
      <c r="L377" s="2">
        <f>H377+J377</f>
        <v>480</v>
      </c>
      <c r="M377" s="2"/>
      <c r="N377" s="2">
        <v>480</v>
      </c>
      <c r="O377" s="2"/>
      <c r="P377" s="2"/>
      <c r="Q377" s="2"/>
      <c r="R377" s="2">
        <f>N377+P377</f>
        <v>480</v>
      </c>
      <c r="S377" s="2"/>
    </row>
    <row r="378" spans="2:19" x14ac:dyDescent="0.2">
      <c r="B378" s="42" t="s">
        <v>63</v>
      </c>
      <c r="C378" s="17">
        <v>650</v>
      </c>
      <c r="D378" s="14">
        <v>11</v>
      </c>
      <c r="E378" s="14" t="s">
        <v>31</v>
      </c>
      <c r="F378" s="14"/>
      <c r="G378" s="18"/>
      <c r="H378" s="2">
        <f t="shared" ref="H378:R379" si="207">H379</f>
        <v>100</v>
      </c>
      <c r="I378" s="2"/>
      <c r="J378" s="2">
        <f t="shared" si="207"/>
        <v>0</v>
      </c>
      <c r="K378" s="2"/>
      <c r="L378" s="2">
        <f t="shared" si="207"/>
        <v>100</v>
      </c>
      <c r="M378" s="2"/>
      <c r="N378" s="2">
        <f t="shared" si="207"/>
        <v>100</v>
      </c>
      <c r="O378" s="2"/>
      <c r="P378" s="2">
        <f t="shared" si="207"/>
        <v>0</v>
      </c>
      <c r="Q378" s="2"/>
      <c r="R378" s="2">
        <f t="shared" si="207"/>
        <v>100</v>
      </c>
      <c r="S378" s="2"/>
    </row>
    <row r="379" spans="2:19" x14ac:dyDescent="0.2">
      <c r="B379" s="42" t="s">
        <v>69</v>
      </c>
      <c r="C379" s="17">
        <v>650</v>
      </c>
      <c r="D379" s="14" t="s">
        <v>64</v>
      </c>
      <c r="E379" s="14" t="s">
        <v>40</v>
      </c>
      <c r="F379" s="14"/>
      <c r="G379" s="18"/>
      <c r="H379" s="2">
        <f t="shared" si="207"/>
        <v>100</v>
      </c>
      <c r="I379" s="2"/>
      <c r="J379" s="2">
        <f t="shared" si="207"/>
        <v>0</v>
      </c>
      <c r="K379" s="2"/>
      <c r="L379" s="2">
        <f t="shared" si="207"/>
        <v>100</v>
      </c>
      <c r="M379" s="2"/>
      <c r="N379" s="2">
        <f t="shared" si="207"/>
        <v>100</v>
      </c>
      <c r="O379" s="2"/>
      <c r="P379" s="2">
        <f t="shared" si="207"/>
        <v>0</v>
      </c>
      <c r="Q379" s="2"/>
      <c r="R379" s="2">
        <f t="shared" si="207"/>
        <v>100</v>
      </c>
      <c r="S379" s="2"/>
    </row>
    <row r="380" spans="2:19" ht="24" x14ac:dyDescent="0.2">
      <c r="B380" s="20" t="s">
        <v>128</v>
      </c>
      <c r="C380" s="17">
        <v>650</v>
      </c>
      <c r="D380" s="14" t="s">
        <v>64</v>
      </c>
      <c r="E380" s="14" t="s">
        <v>40</v>
      </c>
      <c r="F380" s="14" t="s">
        <v>225</v>
      </c>
      <c r="G380" s="18"/>
      <c r="H380" s="2">
        <f t="shared" ref="H380:R380" si="208">H381</f>
        <v>100</v>
      </c>
      <c r="I380" s="2"/>
      <c r="J380" s="2">
        <f t="shared" si="208"/>
        <v>0</v>
      </c>
      <c r="K380" s="2"/>
      <c r="L380" s="2">
        <f t="shared" si="208"/>
        <v>100</v>
      </c>
      <c r="M380" s="2"/>
      <c r="N380" s="2">
        <f t="shared" ref="N380" si="209">N381</f>
        <v>100</v>
      </c>
      <c r="O380" s="2"/>
      <c r="P380" s="2">
        <f t="shared" si="208"/>
        <v>0</v>
      </c>
      <c r="Q380" s="2"/>
      <c r="R380" s="2">
        <f t="shared" si="208"/>
        <v>100</v>
      </c>
      <c r="S380" s="2"/>
    </row>
    <row r="381" spans="2:19" ht="15.75" customHeight="1" x14ac:dyDescent="0.2">
      <c r="B381" s="20" t="s">
        <v>65</v>
      </c>
      <c r="C381" s="17">
        <v>650</v>
      </c>
      <c r="D381" s="14" t="s">
        <v>64</v>
      </c>
      <c r="E381" s="14" t="s">
        <v>40</v>
      </c>
      <c r="F381" s="14" t="s">
        <v>226</v>
      </c>
      <c r="G381" s="18"/>
      <c r="H381" s="2">
        <f t="shared" ref="H381:R382" si="210">H382</f>
        <v>100</v>
      </c>
      <c r="I381" s="2"/>
      <c r="J381" s="2">
        <f t="shared" si="210"/>
        <v>0</v>
      </c>
      <c r="K381" s="2"/>
      <c r="L381" s="2">
        <f t="shared" si="210"/>
        <v>100</v>
      </c>
      <c r="M381" s="2"/>
      <c r="N381" s="2">
        <f t="shared" si="210"/>
        <v>100</v>
      </c>
      <c r="O381" s="2"/>
      <c r="P381" s="2">
        <f t="shared" si="210"/>
        <v>0</v>
      </c>
      <c r="Q381" s="2"/>
      <c r="R381" s="2">
        <f t="shared" si="210"/>
        <v>100</v>
      </c>
      <c r="S381" s="2"/>
    </row>
    <row r="382" spans="2:19" ht="24" x14ac:dyDescent="0.2">
      <c r="B382" s="20" t="s">
        <v>104</v>
      </c>
      <c r="C382" s="17">
        <v>650</v>
      </c>
      <c r="D382" s="14" t="s">
        <v>64</v>
      </c>
      <c r="E382" s="14" t="s">
        <v>40</v>
      </c>
      <c r="F382" s="14" t="s">
        <v>227</v>
      </c>
      <c r="G382" s="18"/>
      <c r="H382" s="2">
        <f t="shared" si="210"/>
        <v>100</v>
      </c>
      <c r="I382" s="2"/>
      <c r="J382" s="2">
        <f t="shared" si="210"/>
        <v>0</v>
      </c>
      <c r="K382" s="2"/>
      <c r="L382" s="2">
        <f t="shared" si="210"/>
        <v>100</v>
      </c>
      <c r="M382" s="2"/>
      <c r="N382" s="2">
        <f t="shared" si="210"/>
        <v>100</v>
      </c>
      <c r="O382" s="2"/>
      <c r="P382" s="2">
        <f t="shared" si="210"/>
        <v>0</v>
      </c>
      <c r="Q382" s="2"/>
      <c r="R382" s="2">
        <f t="shared" si="210"/>
        <v>100</v>
      </c>
      <c r="S382" s="2"/>
    </row>
    <row r="383" spans="2:19" ht="24" x14ac:dyDescent="0.2">
      <c r="B383" s="20" t="s">
        <v>80</v>
      </c>
      <c r="C383" s="17">
        <v>650</v>
      </c>
      <c r="D383" s="14" t="s">
        <v>64</v>
      </c>
      <c r="E383" s="14" t="s">
        <v>40</v>
      </c>
      <c r="F383" s="14" t="s">
        <v>228</v>
      </c>
      <c r="G383" s="18"/>
      <c r="H383" s="2">
        <f t="shared" ref="H383:R383" si="211">H384+H386</f>
        <v>100</v>
      </c>
      <c r="I383" s="2"/>
      <c r="J383" s="2">
        <f t="shared" si="211"/>
        <v>0</v>
      </c>
      <c r="K383" s="2"/>
      <c r="L383" s="2">
        <f t="shared" si="211"/>
        <v>100</v>
      </c>
      <c r="M383" s="2"/>
      <c r="N383" s="2">
        <f t="shared" si="211"/>
        <v>100</v>
      </c>
      <c r="O383" s="2"/>
      <c r="P383" s="2">
        <f t="shared" si="211"/>
        <v>0</v>
      </c>
      <c r="Q383" s="2"/>
      <c r="R383" s="2">
        <f t="shared" si="211"/>
        <v>100</v>
      </c>
      <c r="S383" s="2"/>
    </row>
    <row r="384" spans="2:19" ht="48" x14ac:dyDescent="0.2">
      <c r="B384" s="20" t="s">
        <v>10</v>
      </c>
      <c r="C384" s="17">
        <v>650</v>
      </c>
      <c r="D384" s="14" t="s">
        <v>64</v>
      </c>
      <c r="E384" s="14" t="s">
        <v>40</v>
      </c>
      <c r="F384" s="14" t="s">
        <v>228</v>
      </c>
      <c r="G384" s="18">
        <v>100</v>
      </c>
      <c r="H384" s="2">
        <f t="shared" ref="H384:R384" si="212">H385</f>
        <v>0</v>
      </c>
      <c r="I384" s="2"/>
      <c r="J384" s="2">
        <f t="shared" si="212"/>
        <v>0</v>
      </c>
      <c r="K384" s="2"/>
      <c r="L384" s="2">
        <f t="shared" si="212"/>
        <v>0</v>
      </c>
      <c r="M384" s="2"/>
      <c r="N384" s="2">
        <f t="shared" si="212"/>
        <v>0</v>
      </c>
      <c r="O384" s="2"/>
      <c r="P384" s="2">
        <f t="shared" si="212"/>
        <v>0</v>
      </c>
      <c r="Q384" s="2"/>
      <c r="R384" s="2">
        <f t="shared" si="212"/>
        <v>0</v>
      </c>
      <c r="S384" s="2"/>
    </row>
    <row r="385" spans="2:19" x14ac:dyDescent="0.2">
      <c r="B385" s="21" t="s">
        <v>108</v>
      </c>
      <c r="C385" s="17">
        <v>650</v>
      </c>
      <c r="D385" s="14" t="s">
        <v>64</v>
      </c>
      <c r="E385" s="14" t="s">
        <v>40</v>
      </c>
      <c r="F385" s="14" t="s">
        <v>228</v>
      </c>
      <c r="G385" s="18">
        <v>110</v>
      </c>
      <c r="H385" s="2">
        <v>0</v>
      </c>
      <c r="I385" s="2"/>
      <c r="J385" s="2"/>
      <c r="K385" s="2"/>
      <c r="L385" s="2">
        <f>H385+J385</f>
        <v>0</v>
      </c>
      <c r="M385" s="2"/>
      <c r="N385" s="2">
        <v>0</v>
      </c>
      <c r="O385" s="2"/>
      <c r="P385" s="2"/>
      <c r="Q385" s="2"/>
      <c r="R385" s="2">
        <f>N385+P385</f>
        <v>0</v>
      </c>
      <c r="S385" s="2"/>
    </row>
    <row r="386" spans="2:19" ht="24" x14ac:dyDescent="0.2">
      <c r="B386" s="21" t="s">
        <v>105</v>
      </c>
      <c r="C386" s="17">
        <v>650</v>
      </c>
      <c r="D386" s="14" t="s">
        <v>64</v>
      </c>
      <c r="E386" s="14" t="s">
        <v>40</v>
      </c>
      <c r="F386" s="14" t="s">
        <v>228</v>
      </c>
      <c r="G386" s="18">
        <v>200</v>
      </c>
      <c r="H386" s="2">
        <f t="shared" ref="H386:R386" si="213">H387</f>
        <v>100</v>
      </c>
      <c r="I386" s="2"/>
      <c r="J386" s="2">
        <f t="shared" si="213"/>
        <v>0</v>
      </c>
      <c r="K386" s="2"/>
      <c r="L386" s="2">
        <f t="shared" si="213"/>
        <v>100</v>
      </c>
      <c r="M386" s="2"/>
      <c r="N386" s="2">
        <f t="shared" si="213"/>
        <v>100</v>
      </c>
      <c r="O386" s="2"/>
      <c r="P386" s="2">
        <f t="shared" si="213"/>
        <v>0</v>
      </c>
      <c r="Q386" s="2"/>
      <c r="R386" s="2">
        <f t="shared" si="213"/>
        <v>100</v>
      </c>
      <c r="S386" s="2"/>
    </row>
    <row r="387" spans="2:19" ht="24" x14ac:dyDescent="0.2">
      <c r="B387" s="21" t="s">
        <v>17</v>
      </c>
      <c r="C387" s="17">
        <v>650</v>
      </c>
      <c r="D387" s="14" t="s">
        <v>64</v>
      </c>
      <c r="E387" s="14" t="s">
        <v>40</v>
      </c>
      <c r="F387" s="14" t="s">
        <v>228</v>
      </c>
      <c r="G387" s="18">
        <v>240</v>
      </c>
      <c r="H387" s="2">
        <v>100</v>
      </c>
      <c r="I387" s="2"/>
      <c r="J387" s="2"/>
      <c r="K387" s="2"/>
      <c r="L387" s="2">
        <f>H387+J387</f>
        <v>100</v>
      </c>
      <c r="M387" s="2"/>
      <c r="N387" s="2">
        <v>100</v>
      </c>
      <c r="O387" s="2"/>
      <c r="P387" s="2"/>
      <c r="Q387" s="2"/>
      <c r="R387" s="2">
        <f>N387+P387</f>
        <v>100</v>
      </c>
      <c r="S387" s="2"/>
    </row>
    <row r="388" spans="2:19" ht="15" customHeight="1" x14ac:dyDescent="0.2">
      <c r="B388" s="53" t="s">
        <v>68</v>
      </c>
      <c r="C388" s="13"/>
      <c r="D388" s="13"/>
      <c r="E388" s="13"/>
      <c r="F388" s="14"/>
      <c r="G388" s="54">
        <v>1</v>
      </c>
      <c r="H388" s="55">
        <f t="shared" ref="H388:R388" si="214">H18+H91+H100+H139+H205+H304+H317+H370+H378</f>
        <v>160454.5</v>
      </c>
      <c r="I388" s="55">
        <f t="shared" ref="I388:K388" si="215">I18+I91+I100+I139+I205+I304+I317+I370+I378</f>
        <v>1409.8</v>
      </c>
      <c r="J388" s="55">
        <f t="shared" si="214"/>
        <v>-21376.5</v>
      </c>
      <c r="K388" s="55">
        <f t="shared" si="215"/>
        <v>0</v>
      </c>
      <c r="L388" s="55">
        <f t="shared" si="214"/>
        <v>139078</v>
      </c>
      <c r="M388" s="55">
        <f t="shared" si="214"/>
        <v>1409.8</v>
      </c>
      <c r="N388" s="55">
        <f t="shared" si="214"/>
        <v>136101.70000000001</v>
      </c>
      <c r="O388" s="55">
        <f t="shared" si="214"/>
        <v>1455.2</v>
      </c>
      <c r="P388" s="55">
        <f t="shared" si="214"/>
        <v>0</v>
      </c>
      <c r="Q388" s="55">
        <f t="shared" ref="Q388:S388" si="216">Q18+Q91+Q100+Q139+Q205+Q304+Q317+Q370+Q378</f>
        <v>0</v>
      </c>
      <c r="R388" s="55">
        <f t="shared" si="214"/>
        <v>136101.70000000001</v>
      </c>
      <c r="S388" s="55">
        <f t="shared" si="216"/>
        <v>1455.2</v>
      </c>
    </row>
    <row r="389" spans="2:19" ht="15.75" customHeight="1" x14ac:dyDescent="0.2">
      <c r="H389" s="56">
        <v>130968.9</v>
      </c>
      <c r="I389" s="57">
        <v>17230.3</v>
      </c>
      <c r="J389" s="57"/>
      <c r="K389" s="57">
        <v>17230.3</v>
      </c>
      <c r="L389" s="57"/>
      <c r="M389" s="57">
        <v>17230.3</v>
      </c>
      <c r="N389" s="56">
        <v>126898.2</v>
      </c>
      <c r="O389" s="57">
        <v>17230.3</v>
      </c>
      <c r="P389" s="57">
        <v>17230.3</v>
      </c>
      <c r="Q389" s="57">
        <v>17230.3</v>
      </c>
      <c r="R389" s="57"/>
      <c r="S389" s="57">
        <v>17230.3</v>
      </c>
    </row>
    <row r="390" spans="2:19" x14ac:dyDescent="0.2">
      <c r="H390" s="58">
        <f>H388-H389</f>
        <v>29485.600000000006</v>
      </c>
      <c r="I390" s="56"/>
      <c r="J390" s="56">
        <f>J388-J389</f>
        <v>-21376.5</v>
      </c>
      <c r="K390" s="56"/>
      <c r="L390" s="57"/>
      <c r="M390" s="56"/>
      <c r="N390" s="58">
        <f>N388-N389</f>
        <v>9203.5000000000146</v>
      </c>
      <c r="O390" s="56"/>
      <c r="P390" s="56"/>
      <c r="Q390" s="56"/>
      <c r="R390" s="57"/>
      <c r="S390" s="56"/>
    </row>
    <row r="391" spans="2:19" hidden="1" x14ac:dyDescent="0.2"/>
    <row r="392" spans="2:19" hidden="1" x14ac:dyDescent="0.2"/>
    <row r="394" spans="2:19" x14ac:dyDescent="0.2">
      <c r="H394" s="62">
        <v>160454.5</v>
      </c>
      <c r="N394" s="62">
        <v>136101.70000000001</v>
      </c>
    </row>
  </sheetData>
  <autoFilter ref="B17:S390"/>
  <mergeCells count="1">
    <mergeCell ref="B14:R14"/>
  </mergeCells>
  <pageMargins left="0.19685039370078741" right="0.19685039370078741" top="0.19685039370078741" bottom="0.19685039370078741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10 (12) ВР 2024-2025</vt:lpstr>
      <vt:lpstr>'прил 10 (12) ВР 2024-2025'!Область_печати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2023-12-25T07:34:27Z</cp:lastPrinted>
  <dcterms:created xsi:type="dcterms:W3CDTF">2013-11-14T08:43:48Z</dcterms:created>
  <dcterms:modified xsi:type="dcterms:W3CDTF">2023-12-25T07:44:38Z</dcterms:modified>
</cp:coreProperties>
</file>