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 ВНЕСЕНИЕ ИЗМЕНЕНИЙ 3 2023 год\"/>
    </mc:Choice>
  </mc:AlternateContent>
  <bookViews>
    <workbookView xWindow="1890" yWindow="0" windowWidth="10995" windowHeight="12285" tabRatio="687"/>
  </bookViews>
  <sheets>
    <sheet name="прил 4 (6) ВР 2024-2025" sheetId="6" r:id="rId1"/>
  </sheets>
  <definedNames>
    <definedName name="_xlnm._FilterDatabase" localSheetId="0" hidden="1">'прил 4 (6) ВР 2024-2025'!$B$17:$J$390</definedName>
    <definedName name="_xlnm.Print_Area" localSheetId="0">'прил 4 (6) ВР 2024-2025'!$A$1:$L$388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87" i="6" l="1"/>
  <c r="L386" i="6" s="1"/>
  <c r="K386" i="6"/>
  <c r="L385" i="6"/>
  <c r="L384" i="6" s="1"/>
  <c r="L383" i="6" s="1"/>
  <c r="L382" i="6" s="1"/>
  <c r="L381" i="6" s="1"/>
  <c r="L380" i="6" s="1"/>
  <c r="L379" i="6" s="1"/>
  <c r="L378" i="6" s="1"/>
  <c r="K384" i="6"/>
  <c r="K383" i="6" s="1"/>
  <c r="K382" i="6" s="1"/>
  <c r="K381" i="6" s="1"/>
  <c r="K380" i="6" s="1"/>
  <c r="K379" i="6" s="1"/>
  <c r="K378" i="6" s="1"/>
  <c r="L377" i="6"/>
  <c r="L376" i="6" s="1"/>
  <c r="L375" i="6" s="1"/>
  <c r="L374" i="6" s="1"/>
  <c r="L373" i="6" s="1"/>
  <c r="L372" i="6" s="1"/>
  <c r="L371" i="6" s="1"/>
  <c r="L370" i="6" s="1"/>
  <c r="K376" i="6"/>
  <c r="K375" i="6" s="1"/>
  <c r="K374" i="6" s="1"/>
  <c r="K373" i="6" s="1"/>
  <c r="K372" i="6" s="1"/>
  <c r="K371" i="6" s="1"/>
  <c r="K370" i="6" s="1"/>
  <c r="L369" i="6"/>
  <c r="L368" i="6" s="1"/>
  <c r="L367" i="6" s="1"/>
  <c r="L366" i="6" s="1"/>
  <c r="L365" i="6" s="1"/>
  <c r="K368" i="6"/>
  <c r="K367" i="6" s="1"/>
  <c r="K366" i="6" s="1"/>
  <c r="K365" i="6" s="1"/>
  <c r="L364" i="6"/>
  <c r="L363" i="6" s="1"/>
  <c r="L362" i="6" s="1"/>
  <c r="L361" i="6" s="1"/>
  <c r="L360" i="6" s="1"/>
  <c r="K363" i="6"/>
  <c r="K362" i="6" s="1"/>
  <c r="K361" i="6"/>
  <c r="K360" i="6" s="1"/>
  <c r="L358" i="6"/>
  <c r="L357" i="6" s="1"/>
  <c r="L356" i="6" s="1"/>
  <c r="K357" i="6"/>
  <c r="K356" i="6" s="1"/>
  <c r="L355" i="6"/>
  <c r="L354" i="6"/>
  <c r="K353" i="6"/>
  <c r="L352" i="6"/>
  <c r="L351" i="6" s="1"/>
  <c r="K351" i="6"/>
  <c r="L350" i="6"/>
  <c r="L349" i="6" s="1"/>
  <c r="K349" i="6"/>
  <c r="L345" i="6"/>
  <c r="L344" i="6" s="1"/>
  <c r="K344" i="6"/>
  <c r="L343" i="6"/>
  <c r="L342" i="6" s="1"/>
  <c r="K342" i="6"/>
  <c r="L339" i="6"/>
  <c r="L338" i="6" s="1"/>
  <c r="L337" i="6" s="1"/>
  <c r="K338" i="6"/>
  <c r="K337" i="6" s="1"/>
  <c r="L336" i="6"/>
  <c r="L335" i="6" s="1"/>
  <c r="L334" i="6" s="1"/>
  <c r="K335" i="6"/>
  <c r="K334" i="6" s="1"/>
  <c r="L332" i="6"/>
  <c r="L331" i="6" s="1"/>
  <c r="K331" i="6"/>
  <c r="L330" i="6"/>
  <c r="L329" i="6" s="1"/>
  <c r="K329" i="6"/>
  <c r="L327" i="6"/>
  <c r="L326" i="6" s="1"/>
  <c r="L325" i="6" s="1"/>
  <c r="K326" i="6"/>
  <c r="K325" i="6" s="1"/>
  <c r="L324" i="6"/>
  <c r="L323" i="6" s="1"/>
  <c r="L322" i="6" s="1"/>
  <c r="K323" i="6"/>
  <c r="K322" i="6" s="1"/>
  <c r="L316" i="6"/>
  <c r="L315" i="6" s="1"/>
  <c r="L314" i="6" s="1"/>
  <c r="K315" i="6"/>
  <c r="K314" i="6" s="1"/>
  <c r="L313" i="6"/>
  <c r="L312" i="6" s="1"/>
  <c r="L311" i="6" s="1"/>
  <c r="K312" i="6"/>
  <c r="K311" i="6" s="1"/>
  <c r="L310" i="6"/>
  <c r="L309" i="6" s="1"/>
  <c r="L308" i="6" s="1"/>
  <c r="K309" i="6"/>
  <c r="K308" i="6" s="1"/>
  <c r="L303" i="6"/>
  <c r="L302" i="6" s="1"/>
  <c r="L301" i="6" s="1"/>
  <c r="K302" i="6"/>
  <c r="K301" i="6" s="1"/>
  <c r="L297" i="6"/>
  <c r="L296" i="6" s="1"/>
  <c r="L295" i="6" s="1"/>
  <c r="L294" i="6" s="1"/>
  <c r="K296" i="6"/>
  <c r="K295" i="6"/>
  <c r="K294" i="6" s="1"/>
  <c r="L293" i="6"/>
  <c r="L292" i="6" s="1"/>
  <c r="L291" i="6" s="1"/>
  <c r="K292" i="6"/>
  <c r="K291" i="6" s="1"/>
  <c r="L290" i="6"/>
  <c r="L289" i="6" s="1"/>
  <c r="L288" i="6" s="1"/>
  <c r="K289" i="6"/>
  <c r="K288" i="6" s="1"/>
  <c r="L287" i="6"/>
  <c r="L286" i="6" s="1"/>
  <c r="L285" i="6" s="1"/>
  <c r="K286" i="6"/>
  <c r="K285" i="6" s="1"/>
  <c r="L281" i="6"/>
  <c r="L280" i="6" s="1"/>
  <c r="L279" i="6" s="1"/>
  <c r="L278" i="6" s="1"/>
  <c r="K280" i="6"/>
  <c r="K279" i="6" s="1"/>
  <c r="K278" i="6" s="1"/>
  <c r="L277" i="6"/>
  <c r="L276" i="6" s="1"/>
  <c r="L275" i="6" s="1"/>
  <c r="L274" i="6" s="1"/>
  <c r="K276" i="6"/>
  <c r="K275" i="6" s="1"/>
  <c r="K274" i="6" s="1"/>
  <c r="L273" i="6"/>
  <c r="L272" i="6" s="1"/>
  <c r="K272" i="6"/>
  <c r="L271" i="6"/>
  <c r="L270" i="6" s="1"/>
  <c r="K270" i="6"/>
  <c r="L268" i="6"/>
  <c r="L267" i="6" s="1"/>
  <c r="L266" i="6" s="1"/>
  <c r="K267" i="6"/>
  <c r="K266" i="6" s="1"/>
  <c r="L264" i="6"/>
  <c r="L263" i="6" s="1"/>
  <c r="L262" i="6" s="1"/>
  <c r="L261" i="6" s="1"/>
  <c r="K263" i="6"/>
  <c r="K262" i="6" s="1"/>
  <c r="K261" i="6" s="1"/>
  <c r="L258" i="6"/>
  <c r="L257" i="6" s="1"/>
  <c r="K257" i="6"/>
  <c r="L256" i="6"/>
  <c r="L255" i="6" s="1"/>
  <c r="K255" i="6"/>
  <c r="L253" i="6"/>
  <c r="L252" i="6" s="1"/>
  <c r="K252" i="6"/>
  <c r="L251" i="6"/>
  <c r="L250" i="6" s="1"/>
  <c r="K250" i="6"/>
  <c r="L248" i="6"/>
  <c r="L247" i="6" s="1"/>
  <c r="K247" i="6"/>
  <c r="L246" i="6"/>
  <c r="L245" i="6" s="1"/>
  <c r="K245" i="6"/>
  <c r="L243" i="6"/>
  <c r="L242" i="6" s="1"/>
  <c r="L241" i="6" s="1"/>
  <c r="K242" i="6"/>
  <c r="K241" i="6" s="1"/>
  <c r="L240" i="6"/>
  <c r="L239" i="6" s="1"/>
  <c r="K239" i="6"/>
  <c r="K238" i="6" s="1"/>
  <c r="L238" i="6"/>
  <c r="L237" i="6"/>
  <c r="L236" i="6" s="1"/>
  <c r="K236" i="6"/>
  <c r="L235" i="6"/>
  <c r="L234" i="6" s="1"/>
  <c r="K234" i="6"/>
  <c r="L232" i="6"/>
  <c r="L231" i="6" s="1"/>
  <c r="K231" i="6"/>
  <c r="L230" i="6"/>
  <c r="L229" i="6" s="1"/>
  <c r="K229" i="6"/>
  <c r="L227" i="6"/>
  <c r="L226" i="6" s="1"/>
  <c r="L225" i="6" s="1"/>
  <c r="K226" i="6"/>
  <c r="K225" i="6" s="1"/>
  <c r="L220" i="6"/>
  <c r="L219" i="6" s="1"/>
  <c r="L218" i="6" s="1"/>
  <c r="K219" i="6"/>
  <c r="K218" i="6" s="1"/>
  <c r="L217" i="6"/>
  <c r="L216" i="6" s="1"/>
  <c r="L215" i="6" s="1"/>
  <c r="K216" i="6"/>
  <c r="K215" i="6" s="1"/>
  <c r="L211" i="6"/>
  <c r="L210" i="6" s="1"/>
  <c r="L209" i="6" s="1"/>
  <c r="L208" i="6" s="1"/>
  <c r="L207" i="6" s="1"/>
  <c r="K210" i="6"/>
  <c r="K209" i="6" s="1"/>
  <c r="K208" i="6" s="1"/>
  <c r="K207" i="6" s="1"/>
  <c r="L204" i="6"/>
  <c r="L203" i="6" s="1"/>
  <c r="L202" i="6" s="1"/>
  <c r="K203" i="6"/>
  <c r="K202" i="6" s="1"/>
  <c r="L201" i="6"/>
  <c r="L200" i="6" s="1"/>
  <c r="L197" i="6" s="1"/>
  <c r="K200" i="6"/>
  <c r="L199" i="6"/>
  <c r="L198" i="6" s="1"/>
  <c r="K198" i="6"/>
  <c r="L196" i="6"/>
  <c r="L195" i="6" s="1"/>
  <c r="L194" i="6" s="1"/>
  <c r="K195" i="6"/>
  <c r="K194" i="6" s="1"/>
  <c r="L193" i="6"/>
  <c r="L192" i="6" s="1"/>
  <c r="L191" i="6" s="1"/>
  <c r="K192" i="6"/>
  <c r="K191" i="6" s="1"/>
  <c r="L187" i="6"/>
  <c r="L186" i="6" s="1"/>
  <c r="L185" i="6" s="1"/>
  <c r="L184" i="6" s="1"/>
  <c r="L183" i="6" s="1"/>
  <c r="L182" i="6" s="1"/>
  <c r="K186" i="6"/>
  <c r="K185" i="6" s="1"/>
  <c r="K184" i="6" s="1"/>
  <c r="K183" i="6" s="1"/>
  <c r="K182" i="6" s="1"/>
  <c r="L181" i="6"/>
  <c r="L180" i="6" s="1"/>
  <c r="L179" i="6" s="1"/>
  <c r="L178" i="6" s="1"/>
  <c r="L177" i="6" s="1"/>
  <c r="L176" i="6" s="1"/>
  <c r="K180" i="6"/>
  <c r="K179" i="6" s="1"/>
  <c r="K178" i="6" s="1"/>
  <c r="K177" i="6" s="1"/>
  <c r="K176" i="6" s="1"/>
  <c r="L175" i="6"/>
  <c r="L174" i="6"/>
  <c r="L173" i="6" s="1"/>
  <c r="K174" i="6"/>
  <c r="K173" i="6" s="1"/>
  <c r="L172" i="6"/>
  <c r="L171" i="6" s="1"/>
  <c r="K171" i="6"/>
  <c r="K170" i="6" s="1"/>
  <c r="L170" i="6"/>
  <c r="L169" i="6"/>
  <c r="L168" i="6" s="1"/>
  <c r="L167" i="6" s="1"/>
  <c r="K168" i="6"/>
  <c r="K167" i="6" s="1"/>
  <c r="L162" i="6"/>
  <c r="L161" i="6" s="1"/>
  <c r="L160" i="6" s="1"/>
  <c r="K161" i="6"/>
  <c r="K160" i="6" s="1"/>
  <c r="L159" i="6"/>
  <c r="L158" i="6" s="1"/>
  <c r="L157" i="6" s="1"/>
  <c r="K158" i="6"/>
  <c r="K157" i="6" s="1"/>
  <c r="L156" i="6"/>
  <c r="L155" i="6" s="1"/>
  <c r="L154" i="6" s="1"/>
  <c r="K155" i="6"/>
  <c r="K154" i="6" s="1"/>
  <c r="L149" i="6"/>
  <c r="L148" i="6" s="1"/>
  <c r="L147" i="6" s="1"/>
  <c r="K148" i="6"/>
  <c r="K147" i="6" s="1"/>
  <c r="L146" i="6"/>
  <c r="L145" i="6" s="1"/>
  <c r="L144" i="6" s="1"/>
  <c r="K145" i="6"/>
  <c r="K144" i="6" s="1"/>
  <c r="K143" i="6" s="1"/>
  <c r="K142" i="6" s="1"/>
  <c r="K141" i="6" s="1"/>
  <c r="K140" i="6" s="1"/>
  <c r="L138" i="6"/>
  <c r="L137" i="6" s="1"/>
  <c r="L136" i="6" s="1"/>
  <c r="K137" i="6"/>
  <c r="K136" i="6" s="1"/>
  <c r="L135" i="6"/>
  <c r="L134" i="6" s="1"/>
  <c r="L133" i="6" s="1"/>
  <c r="K134" i="6"/>
  <c r="K133" i="6" s="1"/>
  <c r="L132" i="6"/>
  <c r="L131" i="6" s="1"/>
  <c r="L130" i="6" s="1"/>
  <c r="K131" i="6"/>
  <c r="K130" i="6" s="1"/>
  <c r="L128" i="6"/>
  <c r="L127" i="6" s="1"/>
  <c r="L126" i="6" s="1"/>
  <c r="K127" i="6"/>
  <c r="K126" i="6" s="1"/>
  <c r="L125" i="6"/>
  <c r="L124" i="6"/>
  <c r="L123" i="6" s="1"/>
  <c r="K124" i="6"/>
  <c r="K123" i="6" s="1"/>
  <c r="K122" i="6" s="1"/>
  <c r="L118" i="6"/>
  <c r="L117" i="6" s="1"/>
  <c r="L116" i="6" s="1"/>
  <c r="L115" i="6" s="1"/>
  <c r="K117" i="6"/>
  <c r="K116" i="6" s="1"/>
  <c r="K115" i="6" s="1"/>
  <c r="L114" i="6"/>
  <c r="L113" i="6" s="1"/>
  <c r="L112" i="6" s="1"/>
  <c r="L111" i="6" s="1"/>
  <c r="K113" i="6"/>
  <c r="K112" i="6" s="1"/>
  <c r="K111" i="6" s="1"/>
  <c r="L107" i="6"/>
  <c r="L106" i="6" s="1"/>
  <c r="L105" i="6" s="1"/>
  <c r="L104" i="6" s="1"/>
  <c r="L103" i="6" s="1"/>
  <c r="L102" i="6" s="1"/>
  <c r="L101" i="6" s="1"/>
  <c r="K106" i="6"/>
  <c r="K105" i="6" s="1"/>
  <c r="K104" i="6" s="1"/>
  <c r="K103" i="6" s="1"/>
  <c r="K102" i="6" s="1"/>
  <c r="K101" i="6" s="1"/>
  <c r="L99" i="6"/>
  <c r="L98" i="6" s="1"/>
  <c r="K98" i="6"/>
  <c r="L97" i="6"/>
  <c r="L96" i="6" s="1"/>
  <c r="K96" i="6"/>
  <c r="L90" i="6"/>
  <c r="L89" i="6" s="1"/>
  <c r="L88" i="6" s="1"/>
  <c r="L87" i="6" s="1"/>
  <c r="K89" i="6"/>
  <c r="K88" i="6" s="1"/>
  <c r="K87" i="6" s="1"/>
  <c r="L86" i="6"/>
  <c r="L85" i="6"/>
  <c r="L84" i="6" s="1"/>
  <c r="K85" i="6"/>
  <c r="K84" i="6" s="1"/>
  <c r="L83" i="6"/>
  <c r="L82" i="6" s="1"/>
  <c r="L81" i="6" s="1"/>
  <c r="K82" i="6"/>
  <c r="K81" i="6"/>
  <c r="L78" i="6"/>
  <c r="L77" i="6" s="1"/>
  <c r="L76" i="6" s="1"/>
  <c r="K77" i="6"/>
  <c r="K76" i="6" s="1"/>
  <c r="L75" i="6"/>
  <c r="L74" i="6"/>
  <c r="K73" i="6"/>
  <c r="L72" i="6"/>
  <c r="L71" i="6" s="1"/>
  <c r="K71" i="6"/>
  <c r="L70" i="6"/>
  <c r="L69" i="6" s="1"/>
  <c r="K69" i="6"/>
  <c r="L63" i="6"/>
  <c r="L62" i="6" s="1"/>
  <c r="L61" i="6" s="1"/>
  <c r="L60" i="6" s="1"/>
  <c r="L59" i="6" s="1"/>
  <c r="L58" i="6" s="1"/>
  <c r="L57" i="6" s="1"/>
  <c r="K62" i="6"/>
  <c r="K61" i="6" s="1"/>
  <c r="K60" i="6" s="1"/>
  <c r="K59" i="6" s="1"/>
  <c r="K58" i="6" s="1"/>
  <c r="K57" i="6" s="1"/>
  <c r="L56" i="6"/>
  <c r="L55" i="6" s="1"/>
  <c r="L54" i="6" s="1"/>
  <c r="L53" i="6" s="1"/>
  <c r="L52" i="6" s="1"/>
  <c r="L51" i="6" s="1"/>
  <c r="K55" i="6"/>
  <c r="K54" i="6" s="1"/>
  <c r="K53" i="6" s="1"/>
  <c r="K52" i="6" s="1"/>
  <c r="K51" i="6" s="1"/>
  <c r="L50" i="6"/>
  <c r="L49" i="6" s="1"/>
  <c r="L48" i="6" s="1"/>
  <c r="L47" i="6" s="1"/>
  <c r="L46" i="6" s="1"/>
  <c r="L45" i="6" s="1"/>
  <c r="K49" i="6"/>
  <c r="K48" i="6" s="1"/>
  <c r="K47" i="6" s="1"/>
  <c r="K46" i="6" s="1"/>
  <c r="K45" i="6" s="1"/>
  <c r="L44" i="6"/>
  <c r="L43" i="6"/>
  <c r="K42" i="6"/>
  <c r="L41" i="6"/>
  <c r="L40" i="6" s="1"/>
  <c r="K40" i="6"/>
  <c r="L39" i="6"/>
  <c r="L38" i="6" s="1"/>
  <c r="K38" i="6"/>
  <c r="L36" i="6"/>
  <c r="L35" i="6" s="1"/>
  <c r="K35" i="6"/>
  <c r="L34" i="6"/>
  <c r="L33" i="6" s="1"/>
  <c r="K33" i="6"/>
  <c r="L32" i="6"/>
  <c r="L31" i="6" s="1"/>
  <c r="K31" i="6"/>
  <c r="L25" i="6"/>
  <c r="L23" i="6" s="1"/>
  <c r="L22" i="6" s="1"/>
  <c r="L21" i="6" s="1"/>
  <c r="L20" i="6" s="1"/>
  <c r="L19" i="6" s="1"/>
  <c r="K24" i="6"/>
  <c r="K23" i="6"/>
  <c r="K22" i="6" s="1"/>
  <c r="K21" i="6" s="1"/>
  <c r="K20" i="6" s="1"/>
  <c r="K19" i="6" s="1"/>
  <c r="I25" i="6"/>
  <c r="I32" i="6"/>
  <c r="I34" i="6"/>
  <c r="I36" i="6"/>
  <c r="I39" i="6"/>
  <c r="I41" i="6"/>
  <c r="I44" i="6"/>
  <c r="I43" i="6"/>
  <c r="I50" i="6"/>
  <c r="I56" i="6"/>
  <c r="I63" i="6"/>
  <c r="I70" i="6"/>
  <c r="I75" i="6"/>
  <c r="I74" i="6"/>
  <c r="I78" i="6"/>
  <c r="I83" i="6"/>
  <c r="I86" i="6"/>
  <c r="I90" i="6"/>
  <c r="I97" i="6"/>
  <c r="I99" i="6"/>
  <c r="I107" i="6"/>
  <c r="I114" i="6"/>
  <c r="I118" i="6"/>
  <c r="I125" i="6"/>
  <c r="I128" i="6"/>
  <c r="I132" i="6"/>
  <c r="I135" i="6"/>
  <c r="I138" i="6"/>
  <c r="I146" i="6"/>
  <c r="I149" i="6"/>
  <c r="I156" i="6"/>
  <c r="I159" i="6"/>
  <c r="I162" i="6"/>
  <c r="I169" i="6"/>
  <c r="I172" i="6"/>
  <c r="I175" i="6"/>
  <c r="I181" i="6"/>
  <c r="I187" i="6"/>
  <c r="I193" i="6"/>
  <c r="I196" i="6"/>
  <c r="I199" i="6"/>
  <c r="I201" i="6"/>
  <c r="I204" i="6"/>
  <c r="I211" i="6"/>
  <c r="I217" i="6"/>
  <c r="I220" i="6"/>
  <c r="I227" i="6"/>
  <c r="I230" i="6"/>
  <c r="I229" i="6" s="1"/>
  <c r="I232" i="6"/>
  <c r="I231" i="6" s="1"/>
  <c r="I235" i="6"/>
  <c r="I234" i="6" s="1"/>
  <c r="I237" i="6"/>
  <c r="I236" i="6" s="1"/>
  <c r="I240" i="6"/>
  <c r="I243" i="6"/>
  <c r="I246" i="6"/>
  <c r="I248" i="6"/>
  <c r="I251" i="6"/>
  <c r="I253" i="6"/>
  <c r="I256" i="6"/>
  <c r="I258" i="6"/>
  <c r="I264" i="6"/>
  <c r="I268" i="6"/>
  <c r="I271" i="6"/>
  <c r="I273" i="6"/>
  <c r="I277" i="6"/>
  <c r="I281" i="6"/>
  <c r="I287" i="6"/>
  <c r="I290" i="6"/>
  <c r="I293" i="6"/>
  <c r="I297" i="6"/>
  <c r="I303" i="6"/>
  <c r="I310" i="6"/>
  <c r="I313" i="6"/>
  <c r="I316" i="6"/>
  <c r="I324" i="6"/>
  <c r="I327" i="6"/>
  <c r="I330" i="6"/>
  <c r="I332" i="6"/>
  <c r="I336" i="6"/>
  <c r="I339" i="6"/>
  <c r="I343" i="6"/>
  <c r="I345" i="6"/>
  <c r="I350" i="6"/>
  <c r="I352" i="6"/>
  <c r="I355" i="6"/>
  <c r="I354" i="6"/>
  <c r="I358" i="6"/>
  <c r="I364" i="6"/>
  <c r="I369" i="6"/>
  <c r="I377" i="6"/>
  <c r="I385" i="6"/>
  <c r="H23" i="6"/>
  <c r="H22" i="6" s="1"/>
  <c r="H21" i="6" s="1"/>
  <c r="H20" i="6" s="1"/>
  <c r="H19" i="6" s="1"/>
  <c r="H24" i="6"/>
  <c r="H31" i="6"/>
  <c r="H33" i="6"/>
  <c r="H35" i="6"/>
  <c r="H38" i="6"/>
  <c r="H40" i="6"/>
  <c r="H42" i="6"/>
  <c r="H49" i="6"/>
  <c r="H48" i="6" s="1"/>
  <c r="H47" i="6" s="1"/>
  <c r="H46" i="6" s="1"/>
  <c r="H45" i="6" s="1"/>
  <c r="H55" i="6"/>
  <c r="H54" i="6" s="1"/>
  <c r="H53" i="6" s="1"/>
  <c r="H52" i="6" s="1"/>
  <c r="H51" i="6" s="1"/>
  <c r="H62" i="6"/>
  <c r="H61" i="6" s="1"/>
  <c r="H60" i="6" s="1"/>
  <c r="H59" i="6" s="1"/>
  <c r="H58" i="6" s="1"/>
  <c r="H57" i="6" s="1"/>
  <c r="H69" i="6"/>
  <c r="H71" i="6"/>
  <c r="H73" i="6"/>
  <c r="H77" i="6"/>
  <c r="H76" i="6" s="1"/>
  <c r="H82" i="6"/>
  <c r="H81" i="6" s="1"/>
  <c r="H85" i="6"/>
  <c r="H84" i="6" s="1"/>
  <c r="H89" i="6"/>
  <c r="H88" i="6" s="1"/>
  <c r="H87" i="6" s="1"/>
  <c r="H96" i="6"/>
  <c r="H98" i="6"/>
  <c r="H106" i="6"/>
  <c r="H105" i="6" s="1"/>
  <c r="H104" i="6" s="1"/>
  <c r="H103" i="6" s="1"/>
  <c r="H102" i="6" s="1"/>
  <c r="H101" i="6" s="1"/>
  <c r="H113" i="6"/>
  <c r="H112" i="6" s="1"/>
  <c r="H111" i="6" s="1"/>
  <c r="H117" i="6"/>
  <c r="H116" i="6" s="1"/>
  <c r="H115" i="6" s="1"/>
  <c r="H124" i="6"/>
  <c r="H123" i="6" s="1"/>
  <c r="H127" i="6"/>
  <c r="H126" i="6" s="1"/>
  <c r="H131" i="6"/>
  <c r="H130" i="6" s="1"/>
  <c r="H134" i="6"/>
  <c r="H133" i="6" s="1"/>
  <c r="H137" i="6"/>
  <c r="H136" i="6" s="1"/>
  <c r="H145" i="6"/>
  <c r="H144" i="6" s="1"/>
  <c r="H148" i="6"/>
  <c r="H147" i="6" s="1"/>
  <c r="H155" i="6"/>
  <c r="H154" i="6" s="1"/>
  <c r="H158" i="6"/>
  <c r="H157" i="6" s="1"/>
  <c r="H161" i="6"/>
  <c r="H160" i="6" s="1"/>
  <c r="H168" i="6"/>
  <c r="H167" i="6" s="1"/>
  <c r="H171" i="6"/>
  <c r="H170" i="6" s="1"/>
  <c r="H174" i="6"/>
  <c r="H173" i="6" s="1"/>
  <c r="H180" i="6"/>
  <c r="H179" i="6" s="1"/>
  <c r="H178" i="6" s="1"/>
  <c r="H177" i="6" s="1"/>
  <c r="H176" i="6" s="1"/>
  <c r="H186" i="6"/>
  <c r="H185" i="6" s="1"/>
  <c r="H184" i="6" s="1"/>
  <c r="H183" i="6" s="1"/>
  <c r="H182" i="6" s="1"/>
  <c r="H192" i="6"/>
  <c r="H191" i="6" s="1"/>
  <c r="H195" i="6"/>
  <c r="H194" i="6" s="1"/>
  <c r="H198" i="6"/>
  <c r="H200" i="6"/>
  <c r="H203" i="6"/>
  <c r="H202" i="6" s="1"/>
  <c r="H210" i="6"/>
  <c r="H209" i="6" s="1"/>
  <c r="H208" i="6" s="1"/>
  <c r="H207" i="6" s="1"/>
  <c r="H216" i="6"/>
  <c r="H215" i="6" s="1"/>
  <c r="H219" i="6"/>
  <c r="H218" i="6" s="1"/>
  <c r="H226" i="6"/>
  <c r="H225" i="6" s="1"/>
  <c r="H229" i="6"/>
  <c r="H231" i="6"/>
  <c r="H234" i="6"/>
  <c r="H236" i="6"/>
  <c r="H239" i="6"/>
  <c r="H238" i="6" s="1"/>
  <c r="H242" i="6"/>
  <c r="H241" i="6" s="1"/>
  <c r="H245" i="6"/>
  <c r="H247" i="6"/>
  <c r="H250" i="6"/>
  <c r="H252" i="6"/>
  <c r="H255" i="6"/>
  <c r="H257" i="6"/>
  <c r="H254" i="6" s="1"/>
  <c r="H263" i="6"/>
  <c r="H262" i="6" s="1"/>
  <c r="H261" i="6" s="1"/>
  <c r="H267" i="6"/>
  <c r="H266" i="6" s="1"/>
  <c r="H270" i="6"/>
  <c r="H272" i="6"/>
  <c r="H276" i="6"/>
  <c r="H275" i="6" s="1"/>
  <c r="H274" i="6" s="1"/>
  <c r="H280" i="6"/>
  <c r="H279" i="6" s="1"/>
  <c r="H278" i="6" s="1"/>
  <c r="H286" i="6"/>
  <c r="H285" i="6" s="1"/>
  <c r="H289" i="6"/>
  <c r="H288" i="6" s="1"/>
  <c r="H292" i="6"/>
  <c r="H291" i="6" s="1"/>
  <c r="H296" i="6"/>
  <c r="H295" i="6" s="1"/>
  <c r="H294" i="6" s="1"/>
  <c r="H302" i="6"/>
  <c r="H301" i="6" s="1"/>
  <c r="H309" i="6"/>
  <c r="H308" i="6" s="1"/>
  <c r="H312" i="6"/>
  <c r="H311" i="6" s="1"/>
  <c r="H315" i="6"/>
  <c r="H314" i="6" s="1"/>
  <c r="H323" i="6"/>
  <c r="H322" i="6" s="1"/>
  <c r="H326" i="6"/>
  <c r="H325" i="6" s="1"/>
  <c r="H329" i="6"/>
  <c r="H331" i="6"/>
  <c r="H335" i="6"/>
  <c r="H334" i="6" s="1"/>
  <c r="H338" i="6"/>
  <c r="H337" i="6" s="1"/>
  <c r="H342" i="6"/>
  <c r="H344" i="6"/>
  <c r="H349" i="6"/>
  <c r="H351" i="6"/>
  <c r="H353" i="6"/>
  <c r="H357" i="6"/>
  <c r="H356" i="6" s="1"/>
  <c r="H363" i="6"/>
  <c r="H362" i="6" s="1"/>
  <c r="H361" i="6" s="1"/>
  <c r="H360" i="6" s="1"/>
  <c r="H368" i="6"/>
  <c r="H367" i="6" s="1"/>
  <c r="H366" i="6" s="1"/>
  <c r="H365" i="6" s="1"/>
  <c r="H376" i="6"/>
  <c r="H375" i="6" s="1"/>
  <c r="H374" i="6" s="1"/>
  <c r="H373" i="6" s="1"/>
  <c r="H372" i="6" s="1"/>
  <c r="H371" i="6" s="1"/>
  <c r="H370" i="6" s="1"/>
  <c r="H384" i="6"/>
  <c r="H386" i="6"/>
  <c r="G23" i="6"/>
  <c r="G22" i="6" s="1"/>
  <c r="G21" i="6" s="1"/>
  <c r="G20" i="6" s="1"/>
  <c r="G19" i="6" s="1"/>
  <c r="G24" i="6"/>
  <c r="G31" i="6"/>
  <c r="G33" i="6"/>
  <c r="G35" i="6"/>
  <c r="G38" i="6"/>
  <c r="G40" i="6"/>
  <c r="G42" i="6"/>
  <c r="G49" i="6"/>
  <c r="G48" i="6" s="1"/>
  <c r="G47" i="6" s="1"/>
  <c r="G46" i="6" s="1"/>
  <c r="G45" i="6" s="1"/>
  <c r="G55" i="6"/>
  <c r="G54" i="6" s="1"/>
  <c r="G53" i="6" s="1"/>
  <c r="G52" i="6" s="1"/>
  <c r="G51" i="6" s="1"/>
  <c r="G62" i="6"/>
  <c r="G61" i="6" s="1"/>
  <c r="G60" i="6" s="1"/>
  <c r="G59" i="6" s="1"/>
  <c r="G58" i="6" s="1"/>
  <c r="G57" i="6" s="1"/>
  <c r="G69" i="6"/>
  <c r="G72" i="6"/>
  <c r="I72" i="6" s="1"/>
  <c r="G73" i="6"/>
  <c r="G77" i="6"/>
  <c r="G76" i="6" s="1"/>
  <c r="G82" i="6"/>
  <c r="G81" i="6" s="1"/>
  <c r="G85" i="6"/>
  <c r="G84" i="6" s="1"/>
  <c r="G89" i="6"/>
  <c r="G88" i="6" s="1"/>
  <c r="G87" i="6" s="1"/>
  <c r="G96" i="6"/>
  <c r="G98" i="6"/>
  <c r="G106" i="6"/>
  <c r="G105" i="6" s="1"/>
  <c r="G104" i="6" s="1"/>
  <c r="G103" i="6" s="1"/>
  <c r="G102" i="6" s="1"/>
  <c r="G101" i="6" s="1"/>
  <c r="G113" i="6"/>
  <c r="G112" i="6" s="1"/>
  <c r="G111" i="6" s="1"/>
  <c r="G117" i="6"/>
  <c r="G116" i="6" s="1"/>
  <c r="G115" i="6" s="1"/>
  <c r="G124" i="6"/>
  <c r="G123" i="6" s="1"/>
  <c r="G127" i="6"/>
  <c r="G126" i="6" s="1"/>
  <c r="G131" i="6"/>
  <c r="G130" i="6" s="1"/>
  <c r="G134" i="6"/>
  <c r="G133" i="6" s="1"/>
  <c r="G137" i="6"/>
  <c r="G136" i="6" s="1"/>
  <c r="G145" i="6"/>
  <c r="G144" i="6" s="1"/>
  <c r="G148" i="6"/>
  <c r="G147" i="6" s="1"/>
  <c r="G155" i="6"/>
  <c r="G154" i="6" s="1"/>
  <c r="G158" i="6"/>
  <c r="G157" i="6" s="1"/>
  <c r="G161" i="6"/>
  <c r="G160" i="6" s="1"/>
  <c r="G168" i="6"/>
  <c r="G167" i="6" s="1"/>
  <c r="G171" i="6"/>
  <c r="G170" i="6" s="1"/>
  <c r="G174" i="6"/>
  <c r="G173" i="6" s="1"/>
  <c r="G180" i="6"/>
  <c r="G179" i="6" s="1"/>
  <c r="G178" i="6" s="1"/>
  <c r="G177" i="6" s="1"/>
  <c r="G176" i="6" s="1"/>
  <c r="G186" i="6"/>
  <c r="G185" i="6" s="1"/>
  <c r="G184" i="6" s="1"/>
  <c r="G183" i="6" s="1"/>
  <c r="G182" i="6" s="1"/>
  <c r="G192" i="6"/>
  <c r="G191" i="6" s="1"/>
  <c r="G195" i="6"/>
  <c r="G194" i="6" s="1"/>
  <c r="G198" i="6"/>
  <c r="G200" i="6"/>
  <c r="G203" i="6"/>
  <c r="G202" i="6" s="1"/>
  <c r="G210" i="6"/>
  <c r="G209" i="6" s="1"/>
  <c r="G208" i="6" s="1"/>
  <c r="G207" i="6" s="1"/>
  <c r="G216" i="6"/>
  <c r="G215" i="6" s="1"/>
  <c r="G219" i="6"/>
  <c r="G218" i="6" s="1"/>
  <c r="G226" i="6"/>
  <c r="G225" i="6" s="1"/>
  <c r="G229" i="6"/>
  <c r="G231" i="6"/>
  <c r="G234" i="6"/>
  <c r="G236" i="6"/>
  <c r="G239" i="6"/>
  <c r="G238" i="6" s="1"/>
  <c r="G242" i="6"/>
  <c r="G241" i="6" s="1"/>
  <c r="G245" i="6"/>
  <c r="G247" i="6"/>
  <c r="G250" i="6"/>
  <c r="G252" i="6"/>
  <c r="G255" i="6"/>
  <c r="G257" i="6"/>
  <c r="G263" i="6"/>
  <c r="G262" i="6" s="1"/>
  <c r="G261" i="6" s="1"/>
  <c r="G267" i="6"/>
  <c r="G266" i="6" s="1"/>
  <c r="G270" i="6"/>
  <c r="G272" i="6"/>
  <c r="G276" i="6"/>
  <c r="G275" i="6" s="1"/>
  <c r="G274" i="6" s="1"/>
  <c r="G280" i="6"/>
  <c r="G279" i="6" s="1"/>
  <c r="G278" i="6" s="1"/>
  <c r="G286" i="6"/>
  <c r="G285" i="6" s="1"/>
  <c r="G289" i="6"/>
  <c r="G288" i="6" s="1"/>
  <c r="G292" i="6"/>
  <c r="G291" i="6" s="1"/>
  <c r="G296" i="6"/>
  <c r="G295" i="6" s="1"/>
  <c r="G294" i="6" s="1"/>
  <c r="G302" i="6"/>
  <c r="G301" i="6" s="1"/>
  <c r="G309" i="6"/>
  <c r="G308" i="6" s="1"/>
  <c r="G312" i="6"/>
  <c r="G311" i="6" s="1"/>
  <c r="G315" i="6"/>
  <c r="G314" i="6" s="1"/>
  <c r="G323" i="6"/>
  <c r="G322" i="6" s="1"/>
  <c r="G326" i="6"/>
  <c r="G325" i="6" s="1"/>
  <c r="G329" i="6"/>
  <c r="G331" i="6"/>
  <c r="G335" i="6"/>
  <c r="G334" i="6" s="1"/>
  <c r="G338" i="6"/>
  <c r="G337" i="6" s="1"/>
  <c r="G342" i="6"/>
  <c r="G344" i="6"/>
  <c r="G349" i="6"/>
  <c r="G351" i="6"/>
  <c r="G353" i="6"/>
  <c r="G357" i="6"/>
  <c r="G356" i="6" s="1"/>
  <c r="G363" i="6"/>
  <c r="G362" i="6" s="1"/>
  <c r="G361" i="6" s="1"/>
  <c r="G360" i="6" s="1"/>
  <c r="G368" i="6"/>
  <c r="G367" i="6" s="1"/>
  <c r="G366" i="6" s="1"/>
  <c r="G365" i="6" s="1"/>
  <c r="G376" i="6"/>
  <c r="G375" i="6" s="1"/>
  <c r="G374" i="6" s="1"/>
  <c r="G373" i="6" s="1"/>
  <c r="G372" i="6" s="1"/>
  <c r="G371" i="6" s="1"/>
  <c r="G370" i="6" s="1"/>
  <c r="G384" i="6"/>
  <c r="G386" i="6"/>
  <c r="J229" i="6"/>
  <c r="J231" i="6"/>
  <c r="J234" i="6"/>
  <c r="J236" i="6"/>
  <c r="L73" i="6" l="1"/>
  <c r="K254" i="6"/>
  <c r="K307" i="6"/>
  <c r="K306" i="6" s="1"/>
  <c r="K305" i="6" s="1"/>
  <c r="K304" i="6" s="1"/>
  <c r="K300" i="6" s="1"/>
  <c r="K299" i="6" s="1"/>
  <c r="K298" i="6" s="1"/>
  <c r="K333" i="6"/>
  <c r="K321" i="6" s="1"/>
  <c r="K95" i="6"/>
  <c r="K94" i="6" s="1"/>
  <c r="K93" i="6" s="1"/>
  <c r="K92" i="6" s="1"/>
  <c r="K91" i="6" s="1"/>
  <c r="K244" i="6"/>
  <c r="L341" i="6"/>
  <c r="L340" i="6" s="1"/>
  <c r="K153" i="6"/>
  <c r="K152" i="6" s="1"/>
  <c r="K151" i="6" s="1"/>
  <c r="K150" i="6" s="1"/>
  <c r="L166" i="6"/>
  <c r="L165" i="6" s="1"/>
  <c r="L164" i="6" s="1"/>
  <c r="L163" i="6" s="1"/>
  <c r="L143" i="6"/>
  <c r="L142" i="6" s="1"/>
  <c r="L141" i="6" s="1"/>
  <c r="L140" i="6" s="1"/>
  <c r="K197" i="6"/>
  <c r="K190" i="6" s="1"/>
  <c r="K189" i="6" s="1"/>
  <c r="K188" i="6" s="1"/>
  <c r="L269" i="6"/>
  <c r="L265" i="6" s="1"/>
  <c r="L260" i="6" s="1"/>
  <c r="K214" i="6"/>
  <c r="K213" i="6" s="1"/>
  <c r="K212" i="6" s="1"/>
  <c r="L359" i="6"/>
  <c r="K68" i="6"/>
  <c r="K67" i="6" s="1"/>
  <c r="K66" i="6" s="1"/>
  <c r="K65" i="6" s="1"/>
  <c r="K64" i="6" s="1"/>
  <c r="K129" i="6"/>
  <c r="K121" i="6" s="1"/>
  <c r="K120" i="6" s="1"/>
  <c r="K119" i="6" s="1"/>
  <c r="K328" i="6"/>
  <c r="L30" i="6"/>
  <c r="L42" i="6"/>
  <c r="L37" i="6" s="1"/>
  <c r="L29" i="6" s="1"/>
  <c r="L28" i="6" s="1"/>
  <c r="L27" i="6" s="1"/>
  <c r="L26" i="6" s="1"/>
  <c r="L18" i="6" s="1"/>
  <c r="K348" i="6"/>
  <c r="K347" i="6" s="1"/>
  <c r="K346" i="6" s="1"/>
  <c r="K110" i="6"/>
  <c r="K109" i="6" s="1"/>
  <c r="K108" i="6" s="1"/>
  <c r="L284" i="6"/>
  <c r="L283" i="6" s="1"/>
  <c r="L282" i="6" s="1"/>
  <c r="K80" i="6"/>
  <c r="K79" i="6" s="1"/>
  <c r="L228" i="6"/>
  <c r="K166" i="6"/>
  <c r="K165" i="6" s="1"/>
  <c r="K164" i="6" s="1"/>
  <c r="K163" i="6" s="1"/>
  <c r="L233" i="6"/>
  <c r="L328" i="6"/>
  <c r="L24" i="6"/>
  <c r="K37" i="6"/>
  <c r="K249" i="6"/>
  <c r="K284" i="6"/>
  <c r="K283" i="6" s="1"/>
  <c r="K282" i="6" s="1"/>
  <c r="L110" i="6"/>
  <c r="L109" i="6" s="1"/>
  <c r="L108" i="6" s="1"/>
  <c r="K228" i="6"/>
  <c r="L249" i="6"/>
  <c r="L307" i="6"/>
  <c r="L306" i="6" s="1"/>
  <c r="L305" i="6" s="1"/>
  <c r="L304" i="6" s="1"/>
  <c r="L298" i="6" s="1"/>
  <c r="L353" i="6"/>
  <c r="L348" i="6" s="1"/>
  <c r="L347" i="6" s="1"/>
  <c r="L346" i="6" s="1"/>
  <c r="K30" i="6"/>
  <c r="K29" i="6" s="1"/>
  <c r="K28" i="6" s="1"/>
  <c r="K27" i="6" s="1"/>
  <c r="K26" i="6" s="1"/>
  <c r="L68" i="6"/>
  <c r="L67" i="6" s="1"/>
  <c r="L66" i="6" s="1"/>
  <c r="L65" i="6" s="1"/>
  <c r="L64" i="6" s="1"/>
  <c r="L95" i="6"/>
  <c r="L94" i="6" s="1"/>
  <c r="L93" i="6" s="1"/>
  <c r="L92" i="6" s="1"/>
  <c r="L91" i="6" s="1"/>
  <c r="L122" i="6"/>
  <c r="L153" i="6"/>
  <c r="L152" i="6" s="1"/>
  <c r="L151" i="6" s="1"/>
  <c r="L150" i="6" s="1"/>
  <c r="L139" i="6" s="1"/>
  <c r="L214" i="6"/>
  <c r="L213" i="6" s="1"/>
  <c r="L212" i="6" s="1"/>
  <c r="L206" i="6" s="1"/>
  <c r="L129" i="6"/>
  <c r="L190" i="6"/>
  <c r="L189" i="6" s="1"/>
  <c r="L188" i="6" s="1"/>
  <c r="K359" i="6"/>
  <c r="K206" i="6"/>
  <c r="L244" i="6"/>
  <c r="L254" i="6"/>
  <c r="L333" i="6"/>
  <c r="K269" i="6"/>
  <c r="K265" i="6" s="1"/>
  <c r="K260" i="6" s="1"/>
  <c r="K233" i="6"/>
  <c r="K341" i="6"/>
  <c r="K340" i="6" s="1"/>
  <c r="G71" i="6"/>
  <c r="G30" i="6"/>
  <c r="G328" i="6"/>
  <c r="G228" i="6"/>
  <c r="G37" i="6"/>
  <c r="G333" i="6"/>
  <c r="H383" i="6"/>
  <c r="H382" i="6" s="1"/>
  <c r="H381" i="6" s="1"/>
  <c r="H380" i="6" s="1"/>
  <c r="H379" i="6" s="1"/>
  <c r="H378" i="6" s="1"/>
  <c r="G341" i="6"/>
  <c r="G340" i="6" s="1"/>
  <c r="G244" i="6"/>
  <c r="H197" i="6"/>
  <c r="H190" i="6" s="1"/>
  <c r="H189" i="6" s="1"/>
  <c r="H188" i="6" s="1"/>
  <c r="G129" i="6"/>
  <c r="H328" i="6"/>
  <c r="H249" i="6"/>
  <c r="G254" i="6"/>
  <c r="G153" i="6"/>
  <c r="G152" i="6" s="1"/>
  <c r="G151" i="6" s="1"/>
  <c r="G150" i="6" s="1"/>
  <c r="H269" i="6"/>
  <c r="H265" i="6" s="1"/>
  <c r="H260" i="6" s="1"/>
  <c r="H143" i="6"/>
  <c r="H142" i="6" s="1"/>
  <c r="H141" i="6" s="1"/>
  <c r="H140" i="6" s="1"/>
  <c r="H129" i="6"/>
  <c r="H30" i="6"/>
  <c r="G197" i="6"/>
  <c r="G190" i="6" s="1"/>
  <c r="G189" i="6" s="1"/>
  <c r="G188" i="6" s="1"/>
  <c r="G68" i="6"/>
  <c r="G67" i="6" s="1"/>
  <c r="G66" i="6" s="1"/>
  <c r="G65" i="6" s="1"/>
  <c r="H233" i="6"/>
  <c r="H68" i="6"/>
  <c r="H67" i="6" s="1"/>
  <c r="H66" i="6" s="1"/>
  <c r="H65" i="6" s="1"/>
  <c r="H37" i="6"/>
  <c r="G95" i="6"/>
  <c r="G94" i="6" s="1"/>
  <c r="G93" i="6" s="1"/>
  <c r="G92" i="6" s="1"/>
  <c r="G91" i="6" s="1"/>
  <c r="H228" i="6"/>
  <c r="H95" i="6"/>
  <c r="H94" i="6" s="1"/>
  <c r="H93" i="6" s="1"/>
  <c r="H92" i="6" s="1"/>
  <c r="H91" i="6" s="1"/>
  <c r="G383" i="6"/>
  <c r="G382" i="6" s="1"/>
  <c r="G381" i="6" s="1"/>
  <c r="G380" i="6" s="1"/>
  <c r="G379" i="6" s="1"/>
  <c r="G378" i="6" s="1"/>
  <c r="G359" i="6"/>
  <c r="G348" i="6"/>
  <c r="G347" i="6" s="1"/>
  <c r="G346" i="6" s="1"/>
  <c r="G269" i="6"/>
  <c r="G265" i="6" s="1"/>
  <c r="G260" i="6" s="1"/>
  <c r="G249" i="6"/>
  <c r="G233" i="6"/>
  <c r="H359" i="6"/>
  <c r="H307" i="6"/>
  <c r="H306" i="6" s="1"/>
  <c r="H305" i="6" s="1"/>
  <c r="H304" i="6" s="1"/>
  <c r="H300" i="6" s="1"/>
  <c r="H299" i="6" s="1"/>
  <c r="H298" i="6" s="1"/>
  <c r="G214" i="6"/>
  <c r="G213" i="6" s="1"/>
  <c r="G212" i="6" s="1"/>
  <c r="G206" i="6" s="1"/>
  <c r="H333" i="6"/>
  <c r="H341" i="6"/>
  <c r="H340" i="6" s="1"/>
  <c r="H122" i="6"/>
  <c r="H284" i="6"/>
  <c r="H283" i="6" s="1"/>
  <c r="H282" i="6" s="1"/>
  <c r="H244" i="6"/>
  <c r="H80" i="6"/>
  <c r="H79" i="6" s="1"/>
  <c r="H214" i="6"/>
  <c r="H213" i="6" s="1"/>
  <c r="H212" i="6" s="1"/>
  <c r="H206" i="6" s="1"/>
  <c r="H153" i="6"/>
  <c r="H152" i="6" s="1"/>
  <c r="H151" i="6" s="1"/>
  <c r="H150" i="6" s="1"/>
  <c r="H348" i="6"/>
  <c r="H347" i="6" s="1"/>
  <c r="H346" i="6" s="1"/>
  <c r="H110" i="6"/>
  <c r="H109" i="6" s="1"/>
  <c r="H108" i="6" s="1"/>
  <c r="H166" i="6"/>
  <c r="H165" i="6" s="1"/>
  <c r="H164" i="6" s="1"/>
  <c r="H163" i="6" s="1"/>
  <c r="G284" i="6"/>
  <c r="G283" i="6" s="1"/>
  <c r="G282" i="6" s="1"/>
  <c r="G166" i="6"/>
  <c r="G165" i="6" s="1"/>
  <c r="G164" i="6" s="1"/>
  <c r="G163" i="6" s="1"/>
  <c r="G110" i="6"/>
  <c r="G109" i="6" s="1"/>
  <c r="G108" i="6" s="1"/>
  <c r="G307" i="6"/>
  <c r="G306" i="6" s="1"/>
  <c r="G305" i="6" s="1"/>
  <c r="G304" i="6" s="1"/>
  <c r="G300" i="6" s="1"/>
  <c r="G299" i="6" s="1"/>
  <c r="G298" i="6" s="1"/>
  <c r="G143" i="6"/>
  <c r="G142" i="6" s="1"/>
  <c r="G141" i="6" s="1"/>
  <c r="G140" i="6" s="1"/>
  <c r="G122" i="6"/>
  <c r="G80" i="6"/>
  <c r="G79" i="6" s="1"/>
  <c r="J228" i="6"/>
  <c r="I228" i="6"/>
  <c r="I233" i="6"/>
  <c r="J233" i="6"/>
  <c r="L259" i="6" l="1"/>
  <c r="G321" i="6"/>
  <c r="G320" i="6" s="1"/>
  <c r="G319" i="6" s="1"/>
  <c r="G318" i="6" s="1"/>
  <c r="G317" i="6" s="1"/>
  <c r="K259" i="6"/>
  <c r="K320" i="6"/>
  <c r="K319" i="6" s="1"/>
  <c r="K318" i="6" s="1"/>
  <c r="K317" i="6" s="1"/>
  <c r="K139" i="6"/>
  <c r="K100" i="6"/>
  <c r="H121" i="6"/>
  <c r="H120" i="6" s="1"/>
  <c r="H119" i="6" s="1"/>
  <c r="H100" i="6" s="1"/>
  <c r="K18" i="6"/>
  <c r="G29" i="6"/>
  <c r="G28" i="6" s="1"/>
  <c r="G27" i="6" s="1"/>
  <c r="G26" i="6" s="1"/>
  <c r="L321" i="6"/>
  <c r="L320" i="6" s="1"/>
  <c r="L319" i="6" s="1"/>
  <c r="L318" i="6" s="1"/>
  <c r="L317" i="6" s="1"/>
  <c r="G259" i="6"/>
  <c r="L224" i="6"/>
  <c r="L223" i="6" s="1"/>
  <c r="L222" i="6" s="1"/>
  <c r="L221" i="6" s="1"/>
  <c r="L205" i="6" s="1"/>
  <c r="K224" i="6"/>
  <c r="K223" i="6" s="1"/>
  <c r="K222" i="6" s="1"/>
  <c r="K221" i="6" s="1"/>
  <c r="L121" i="6"/>
  <c r="L120" i="6" s="1"/>
  <c r="L119" i="6" s="1"/>
  <c r="L100" i="6" s="1"/>
  <c r="G121" i="6"/>
  <c r="G120" i="6" s="1"/>
  <c r="G119" i="6" s="1"/>
  <c r="G100" i="6" s="1"/>
  <c r="G224" i="6"/>
  <c r="G223" i="6" s="1"/>
  <c r="G222" i="6" s="1"/>
  <c r="G221" i="6" s="1"/>
  <c r="H321" i="6"/>
  <c r="H320" i="6" s="1"/>
  <c r="H319" i="6" s="1"/>
  <c r="H318" i="6" s="1"/>
  <c r="H317" i="6" s="1"/>
  <c r="H224" i="6"/>
  <c r="H223" i="6" s="1"/>
  <c r="H222" i="6" s="1"/>
  <c r="H221" i="6" s="1"/>
  <c r="H64" i="6"/>
  <c r="H29" i="6"/>
  <c r="H28" i="6" s="1"/>
  <c r="H27" i="6" s="1"/>
  <c r="H26" i="6" s="1"/>
  <c r="H139" i="6"/>
  <c r="H259" i="6"/>
  <c r="G139" i="6"/>
  <c r="G64" i="6"/>
  <c r="G18" i="6" s="1"/>
  <c r="K205" i="6" l="1"/>
  <c r="K388" i="6" s="1"/>
  <c r="G205" i="6"/>
  <c r="L388" i="6"/>
  <c r="H205" i="6"/>
  <c r="H18" i="6"/>
  <c r="G388" i="6"/>
  <c r="H388" i="6" l="1"/>
  <c r="J246" i="6" l="1"/>
  <c r="J251" i="6"/>
  <c r="J256" i="6"/>
  <c r="J386" i="6" l="1"/>
  <c r="J384" i="6"/>
  <c r="J383" i="6" s="1"/>
  <c r="J382" i="6" s="1"/>
  <c r="J381" i="6" s="1"/>
  <c r="J380" i="6" s="1"/>
  <c r="J379" i="6" s="1"/>
  <c r="J378" i="6" s="1"/>
  <c r="J376" i="6"/>
  <c r="J375" i="6" s="1"/>
  <c r="J374" i="6" s="1"/>
  <c r="J373" i="6" s="1"/>
  <c r="J372" i="6" s="1"/>
  <c r="J371" i="6" s="1"/>
  <c r="J370" i="6" s="1"/>
  <c r="J368" i="6"/>
  <c r="J367" i="6" s="1"/>
  <c r="J366" i="6" s="1"/>
  <c r="J365" i="6" s="1"/>
  <c r="J363" i="6"/>
  <c r="J362" i="6" s="1"/>
  <c r="J361" i="6" s="1"/>
  <c r="J360" i="6" s="1"/>
  <c r="J357" i="6"/>
  <c r="J356" i="6" s="1"/>
  <c r="J353" i="6"/>
  <c r="J351" i="6"/>
  <c r="J349" i="6"/>
  <c r="J344" i="6"/>
  <c r="J342" i="6"/>
  <c r="J338" i="6"/>
  <c r="J337" i="6" s="1"/>
  <c r="J335" i="6"/>
  <c r="J334" i="6" s="1"/>
  <c r="J331" i="6"/>
  <c r="J329" i="6"/>
  <c r="J326" i="6"/>
  <c r="J325" i="6" s="1"/>
  <c r="J323" i="6"/>
  <c r="J322" i="6" s="1"/>
  <c r="J315" i="6"/>
  <c r="J314" i="6" s="1"/>
  <c r="J312" i="6"/>
  <c r="J311" i="6" s="1"/>
  <c r="J309" i="6"/>
  <c r="J308" i="6" s="1"/>
  <c r="J302" i="6"/>
  <c r="J301" i="6" s="1"/>
  <c r="J296" i="6"/>
  <c r="J295" i="6" s="1"/>
  <c r="J294" i="6" s="1"/>
  <c r="J292" i="6"/>
  <c r="J291" i="6" s="1"/>
  <c r="J289" i="6"/>
  <c r="J288" i="6" s="1"/>
  <c r="J286" i="6"/>
  <c r="J285" i="6" s="1"/>
  <c r="J280" i="6"/>
  <c r="J279" i="6" s="1"/>
  <c r="J278" i="6" s="1"/>
  <c r="J276" i="6"/>
  <c r="J275" i="6" s="1"/>
  <c r="J274" i="6" s="1"/>
  <c r="J272" i="6"/>
  <c r="J270" i="6"/>
  <c r="J267" i="6"/>
  <c r="J266" i="6" s="1"/>
  <c r="J263" i="6"/>
  <c r="J262" i="6" s="1"/>
  <c r="J261" i="6" s="1"/>
  <c r="J252" i="6"/>
  <c r="J250" i="6"/>
  <c r="J247" i="6"/>
  <c r="J245" i="6"/>
  <c r="J242" i="6"/>
  <c r="J241" i="6" s="1"/>
  <c r="J239" i="6"/>
  <c r="J238" i="6" s="1"/>
  <c r="J257" i="6"/>
  <c r="J255" i="6"/>
  <c r="J226" i="6"/>
  <c r="J225" i="6" s="1"/>
  <c r="J219" i="6"/>
  <c r="J218" i="6" s="1"/>
  <c r="J216" i="6"/>
  <c r="J215" i="6" s="1"/>
  <c r="J210" i="6"/>
  <c r="J209" i="6" s="1"/>
  <c r="J208" i="6" s="1"/>
  <c r="J207" i="6" s="1"/>
  <c r="J203" i="6"/>
  <c r="J202" i="6" s="1"/>
  <c r="J200" i="6"/>
  <c r="J198" i="6"/>
  <c r="J195" i="6"/>
  <c r="J194" i="6" s="1"/>
  <c r="J192" i="6"/>
  <c r="J191" i="6" s="1"/>
  <c r="J186" i="6"/>
  <c r="J185" i="6" s="1"/>
  <c r="J184" i="6" s="1"/>
  <c r="J183" i="6" s="1"/>
  <c r="J182" i="6" s="1"/>
  <c r="J180" i="6"/>
  <c r="J179" i="6" s="1"/>
  <c r="J178" i="6" s="1"/>
  <c r="J177" i="6" s="1"/>
  <c r="J176" i="6" s="1"/>
  <c r="J174" i="6"/>
  <c r="J173" i="6" s="1"/>
  <c r="J171" i="6"/>
  <c r="J170" i="6" s="1"/>
  <c r="J168" i="6"/>
  <c r="J167" i="6" s="1"/>
  <c r="J161" i="6"/>
  <c r="J160" i="6" s="1"/>
  <c r="J158" i="6"/>
  <c r="J157" i="6" s="1"/>
  <c r="J155" i="6"/>
  <c r="J154" i="6" s="1"/>
  <c r="J148" i="6"/>
  <c r="J147" i="6" s="1"/>
  <c r="J145" i="6"/>
  <c r="J144" i="6" s="1"/>
  <c r="J137" i="6"/>
  <c r="J136" i="6" s="1"/>
  <c r="J134" i="6"/>
  <c r="J133" i="6" s="1"/>
  <c r="J131" i="6"/>
  <c r="J130" i="6" s="1"/>
  <c r="J127" i="6"/>
  <c r="J126" i="6" s="1"/>
  <c r="J124" i="6"/>
  <c r="J123" i="6" s="1"/>
  <c r="J117" i="6"/>
  <c r="J116" i="6" s="1"/>
  <c r="J115" i="6" s="1"/>
  <c r="J113" i="6"/>
  <c r="J112" i="6" s="1"/>
  <c r="J111" i="6" s="1"/>
  <c r="J106" i="6"/>
  <c r="J105" i="6" s="1"/>
  <c r="J104" i="6" s="1"/>
  <c r="J103" i="6" s="1"/>
  <c r="J102" i="6" s="1"/>
  <c r="J101" i="6" s="1"/>
  <c r="J98" i="6"/>
  <c r="J96" i="6"/>
  <c r="J89" i="6"/>
  <c r="J88" i="6" s="1"/>
  <c r="J87" i="6" s="1"/>
  <c r="J85" i="6"/>
  <c r="J84" i="6" s="1"/>
  <c r="J82" i="6"/>
  <c r="J81" i="6" s="1"/>
  <c r="J77" i="6"/>
  <c r="J76" i="6" s="1"/>
  <c r="J73" i="6"/>
  <c r="J71" i="6"/>
  <c r="J69" i="6"/>
  <c r="J62" i="6"/>
  <c r="J61" i="6" s="1"/>
  <c r="J60" i="6" s="1"/>
  <c r="J59" i="6" s="1"/>
  <c r="J58" i="6" s="1"/>
  <c r="J57" i="6" s="1"/>
  <c r="J55" i="6"/>
  <c r="J54" i="6" s="1"/>
  <c r="J53" i="6" s="1"/>
  <c r="J52" i="6" s="1"/>
  <c r="J51" i="6" s="1"/>
  <c r="J49" i="6"/>
  <c r="J48" i="6" s="1"/>
  <c r="J47" i="6" s="1"/>
  <c r="J46" i="6" s="1"/>
  <c r="J45" i="6" s="1"/>
  <c r="J42" i="6"/>
  <c r="J40" i="6"/>
  <c r="J38" i="6"/>
  <c r="J35" i="6"/>
  <c r="J33" i="6"/>
  <c r="J31" i="6"/>
  <c r="J24" i="6"/>
  <c r="J23" i="6"/>
  <c r="J22" i="6" s="1"/>
  <c r="J21" i="6" s="1"/>
  <c r="J20" i="6" s="1"/>
  <c r="J19" i="6" s="1"/>
  <c r="J197" i="6" l="1"/>
  <c r="J190" i="6" s="1"/>
  <c r="J189" i="6" s="1"/>
  <c r="J188" i="6" s="1"/>
  <c r="J214" i="6"/>
  <c r="J213" i="6" s="1"/>
  <c r="J212" i="6" s="1"/>
  <c r="J30" i="6"/>
  <c r="J95" i="6"/>
  <c r="J94" i="6" s="1"/>
  <c r="J93" i="6" s="1"/>
  <c r="J92" i="6" s="1"/>
  <c r="J91" i="6" s="1"/>
  <c r="J249" i="6"/>
  <c r="J269" i="6"/>
  <c r="J265" i="6" s="1"/>
  <c r="J260" i="6" s="1"/>
  <c r="J68" i="6"/>
  <c r="J67" i="6" s="1"/>
  <c r="J66" i="6" s="1"/>
  <c r="J65" i="6" s="1"/>
  <c r="J80" i="6"/>
  <c r="J79" i="6" s="1"/>
  <c r="J328" i="6"/>
  <c r="J359" i="6"/>
  <c r="J37" i="6"/>
  <c r="J29" i="6" s="1"/>
  <c r="J28" i="6" s="1"/>
  <c r="J27" i="6" s="1"/>
  <c r="J26" i="6" s="1"/>
  <c r="J307" i="6"/>
  <c r="J306" i="6" s="1"/>
  <c r="J305" i="6" s="1"/>
  <c r="J304" i="6" s="1"/>
  <c r="J300" i="6" s="1"/>
  <c r="J299" i="6" s="1"/>
  <c r="J298" i="6" s="1"/>
  <c r="J122" i="6"/>
  <c r="J341" i="6"/>
  <c r="J340" i="6" s="1"/>
  <c r="J348" i="6"/>
  <c r="J347" i="6" s="1"/>
  <c r="J346" i="6" s="1"/>
  <c r="J333" i="6"/>
  <c r="J244" i="6"/>
  <c r="J254" i="6"/>
  <c r="J224" i="6" s="1"/>
  <c r="J143" i="6"/>
  <c r="J142" i="6" s="1"/>
  <c r="J141" i="6" s="1"/>
  <c r="J140" i="6" s="1"/>
  <c r="J129" i="6"/>
  <c r="J121" i="6" s="1"/>
  <c r="J120" i="6" s="1"/>
  <c r="J119" i="6" s="1"/>
  <c r="J110" i="6"/>
  <c r="J109" i="6" s="1"/>
  <c r="J108" i="6" s="1"/>
  <c r="J166" i="6"/>
  <c r="J165" i="6" s="1"/>
  <c r="J164" i="6" s="1"/>
  <c r="J163" i="6" s="1"/>
  <c r="J153" i="6"/>
  <c r="J152" i="6" s="1"/>
  <c r="J151" i="6" s="1"/>
  <c r="J150" i="6" s="1"/>
  <c r="J206" i="6"/>
  <c r="J284" i="6"/>
  <c r="J283" i="6" s="1"/>
  <c r="J282" i="6" s="1"/>
  <c r="J64" i="6" l="1"/>
  <c r="J321" i="6"/>
  <c r="J139" i="6"/>
  <c r="J100" i="6"/>
  <c r="J18" i="6"/>
  <c r="J320" i="6"/>
  <c r="J319" i="6" s="1"/>
  <c r="J318" i="6" s="1"/>
  <c r="J317" i="6" s="1"/>
  <c r="J223" i="6"/>
  <c r="J222" i="6" s="1"/>
  <c r="J221" i="6" s="1"/>
  <c r="J259" i="6"/>
  <c r="I387" i="6"/>
  <c r="I386" i="6" s="1"/>
  <c r="I384" i="6"/>
  <c r="I376" i="6"/>
  <c r="I375" i="6" s="1"/>
  <c r="I374" i="6" s="1"/>
  <c r="I373" i="6" s="1"/>
  <c r="I372" i="6" s="1"/>
  <c r="I371" i="6" s="1"/>
  <c r="I370" i="6" s="1"/>
  <c r="I368" i="6"/>
  <c r="I367" i="6" s="1"/>
  <c r="I366" i="6" s="1"/>
  <c r="I365" i="6" s="1"/>
  <c r="I363" i="6"/>
  <c r="I362" i="6" s="1"/>
  <c r="I361" i="6" s="1"/>
  <c r="I360" i="6" s="1"/>
  <c r="I357" i="6"/>
  <c r="I356" i="6" s="1"/>
  <c r="I353" i="6"/>
  <c r="I351" i="6"/>
  <c r="I349" i="6"/>
  <c r="I344" i="6"/>
  <c r="I342" i="6"/>
  <c r="I338" i="6"/>
  <c r="I337" i="6" s="1"/>
  <c r="I335" i="6"/>
  <c r="I334" i="6" s="1"/>
  <c r="I331" i="6"/>
  <c r="I329" i="6"/>
  <c r="I326" i="6"/>
  <c r="I325" i="6" s="1"/>
  <c r="I323" i="6"/>
  <c r="I322" i="6" s="1"/>
  <c r="I315" i="6"/>
  <c r="I314" i="6" s="1"/>
  <c r="I312" i="6"/>
  <c r="I311" i="6" s="1"/>
  <c r="I309" i="6"/>
  <c r="I308" i="6" s="1"/>
  <c r="I302" i="6"/>
  <c r="I301" i="6" s="1"/>
  <c r="I296" i="6"/>
  <c r="I295" i="6" s="1"/>
  <c r="I294" i="6" s="1"/>
  <c r="I292" i="6"/>
  <c r="I291" i="6" s="1"/>
  <c r="I289" i="6"/>
  <c r="I288" i="6" s="1"/>
  <c r="I286" i="6"/>
  <c r="I285" i="6" s="1"/>
  <c r="I280" i="6"/>
  <c r="I279" i="6" s="1"/>
  <c r="I278" i="6" s="1"/>
  <c r="I276" i="6"/>
  <c r="I275" i="6" s="1"/>
  <c r="I274" i="6" s="1"/>
  <c r="I272" i="6"/>
  <c r="I270" i="6"/>
  <c r="I267" i="6"/>
  <c r="I266" i="6" s="1"/>
  <c r="I263" i="6"/>
  <c r="I262" i="6" s="1"/>
  <c r="I261" i="6" s="1"/>
  <c r="I252" i="6"/>
  <c r="I250" i="6"/>
  <c r="I247" i="6"/>
  <c r="I245" i="6"/>
  <c r="I242" i="6"/>
  <c r="I241" i="6" s="1"/>
  <c r="I239" i="6"/>
  <c r="I238" i="6" s="1"/>
  <c r="I257" i="6"/>
  <c r="I255" i="6"/>
  <c r="I226" i="6"/>
  <c r="I225" i="6" s="1"/>
  <c r="I219" i="6"/>
  <c r="I218" i="6" s="1"/>
  <c r="I216" i="6"/>
  <c r="I215" i="6" s="1"/>
  <c r="I210" i="6"/>
  <c r="I209" i="6" s="1"/>
  <c r="I208" i="6" s="1"/>
  <c r="I207" i="6" s="1"/>
  <c r="I203" i="6"/>
  <c r="I202" i="6" s="1"/>
  <c r="I200" i="6"/>
  <c r="I197" i="6" s="1"/>
  <c r="I198" i="6"/>
  <c r="I195" i="6"/>
  <c r="I194" i="6" s="1"/>
  <c r="I192" i="6"/>
  <c r="I191" i="6" s="1"/>
  <c r="I180" i="6"/>
  <c r="I179" i="6" s="1"/>
  <c r="I178" i="6" s="1"/>
  <c r="I177" i="6" s="1"/>
  <c r="I176" i="6" s="1"/>
  <c r="I174" i="6"/>
  <c r="I173" i="6" s="1"/>
  <c r="I171" i="6"/>
  <c r="I170" i="6" s="1"/>
  <c r="I168" i="6"/>
  <c r="I167" i="6" s="1"/>
  <c r="I161" i="6"/>
  <c r="I160" i="6" s="1"/>
  <c r="I158" i="6"/>
  <c r="I157" i="6" s="1"/>
  <c r="I155" i="6"/>
  <c r="I154" i="6" s="1"/>
  <c r="I148" i="6"/>
  <c r="I147" i="6" s="1"/>
  <c r="I145" i="6"/>
  <c r="I144" i="6" s="1"/>
  <c r="I137" i="6"/>
  <c r="I136" i="6" s="1"/>
  <c r="I134" i="6"/>
  <c r="I133" i="6" s="1"/>
  <c r="I131" i="6"/>
  <c r="I130" i="6" s="1"/>
  <c r="I127" i="6"/>
  <c r="I126" i="6" s="1"/>
  <c r="I124" i="6"/>
  <c r="I123" i="6" s="1"/>
  <c r="I117" i="6"/>
  <c r="I116" i="6" s="1"/>
  <c r="I115" i="6" s="1"/>
  <c r="I113" i="6"/>
  <c r="I112" i="6" s="1"/>
  <c r="I111" i="6" s="1"/>
  <c r="I106" i="6"/>
  <c r="I105" i="6" s="1"/>
  <c r="I104" i="6" s="1"/>
  <c r="I103" i="6" s="1"/>
  <c r="I102" i="6" s="1"/>
  <c r="I101" i="6" s="1"/>
  <c r="I98" i="6"/>
  <c r="I96" i="6"/>
  <c r="I89" i="6"/>
  <c r="I88" i="6" s="1"/>
  <c r="I87" i="6" s="1"/>
  <c r="I85" i="6"/>
  <c r="I84" i="6" s="1"/>
  <c r="I82" i="6"/>
  <c r="I81" i="6" s="1"/>
  <c r="I77" i="6"/>
  <c r="I76" i="6" s="1"/>
  <c r="I73" i="6"/>
  <c r="I71" i="6"/>
  <c r="I62" i="6"/>
  <c r="I61" i="6" s="1"/>
  <c r="I60" i="6" s="1"/>
  <c r="I59" i="6" s="1"/>
  <c r="I58" i="6" s="1"/>
  <c r="I57" i="6" s="1"/>
  <c r="I55" i="6"/>
  <c r="I54" i="6" s="1"/>
  <c r="I53" i="6" s="1"/>
  <c r="I52" i="6" s="1"/>
  <c r="I51" i="6"/>
  <c r="I49" i="6"/>
  <c r="I48" i="6" s="1"/>
  <c r="I47" i="6" s="1"/>
  <c r="I46" i="6" s="1"/>
  <c r="I45" i="6" s="1"/>
  <c r="I40" i="6"/>
  <c r="I38" i="6"/>
  <c r="I35" i="6"/>
  <c r="I33" i="6"/>
  <c r="I31" i="6"/>
  <c r="I23" i="6"/>
  <c r="I22" i="6" s="1"/>
  <c r="I21" i="6" s="1"/>
  <c r="I20" i="6" s="1"/>
  <c r="I19" i="6" s="1"/>
  <c r="I214" i="6" l="1"/>
  <c r="I213" i="6" s="1"/>
  <c r="I212" i="6" s="1"/>
  <c r="I206" i="6" s="1"/>
  <c r="I122" i="6"/>
  <c r="I333" i="6"/>
  <c r="I24" i="6"/>
  <c r="I383" i="6"/>
  <c r="I382" i="6" s="1"/>
  <c r="I381" i="6" s="1"/>
  <c r="I380" i="6" s="1"/>
  <c r="I379" i="6" s="1"/>
  <c r="I378" i="6" s="1"/>
  <c r="J205" i="6"/>
  <c r="I284" i="6"/>
  <c r="I283" i="6" s="1"/>
  <c r="I282" i="6" s="1"/>
  <c r="I42" i="6"/>
  <c r="I37" i="6" s="1"/>
  <c r="I129" i="6"/>
  <c r="I359" i="6"/>
  <c r="I110" i="6"/>
  <c r="I109" i="6" s="1"/>
  <c r="I108" i="6" s="1"/>
  <c r="I269" i="6"/>
  <c r="I265" i="6" s="1"/>
  <c r="I260" i="6" s="1"/>
  <c r="I307" i="6"/>
  <c r="I306" i="6" s="1"/>
  <c r="I305" i="6" s="1"/>
  <c r="I304" i="6" s="1"/>
  <c r="I298" i="6" s="1"/>
  <c r="I95" i="6"/>
  <c r="I94" i="6" s="1"/>
  <c r="I93" i="6" s="1"/>
  <c r="I92" i="6" s="1"/>
  <c r="I91" i="6" s="1"/>
  <c r="I348" i="6"/>
  <c r="I347" i="6" s="1"/>
  <c r="I346" i="6" s="1"/>
  <c r="I328" i="6"/>
  <c r="I143" i="6"/>
  <c r="I142" i="6" s="1"/>
  <c r="I141" i="6" s="1"/>
  <c r="I140" i="6" s="1"/>
  <c r="I30" i="6"/>
  <c r="I166" i="6"/>
  <c r="I165" i="6" s="1"/>
  <c r="I164" i="6" s="1"/>
  <c r="I163" i="6" s="1"/>
  <c r="I254" i="6"/>
  <c r="I190" i="6"/>
  <c r="I189" i="6" s="1"/>
  <c r="I188" i="6" s="1"/>
  <c r="I244" i="6"/>
  <c r="I249" i="6"/>
  <c r="I153" i="6"/>
  <c r="I152" i="6" s="1"/>
  <c r="I151" i="6" s="1"/>
  <c r="I150" i="6" s="1"/>
  <c r="I186" i="6"/>
  <c r="I185" i="6" s="1"/>
  <c r="I184" i="6" s="1"/>
  <c r="I183" i="6" s="1"/>
  <c r="I182" i="6" s="1"/>
  <c r="I341" i="6"/>
  <c r="I340" i="6" s="1"/>
  <c r="I69" i="6"/>
  <c r="I68" i="6" s="1"/>
  <c r="I67" i="6" s="1"/>
  <c r="I66" i="6" s="1"/>
  <c r="I65" i="6" s="1"/>
  <c r="I64" i="6" s="1"/>
  <c r="J388" i="6" l="1"/>
  <c r="J390" i="6" s="1"/>
  <c r="I224" i="6"/>
  <c r="I223" i="6" s="1"/>
  <c r="I222" i="6" s="1"/>
  <c r="I221" i="6" s="1"/>
  <c r="I121" i="6"/>
  <c r="I120" i="6" s="1"/>
  <c r="I119" i="6" s="1"/>
  <c r="I100" i="6" s="1"/>
  <c r="I321" i="6"/>
  <c r="I320" i="6" s="1"/>
  <c r="I319" i="6" s="1"/>
  <c r="I318" i="6" s="1"/>
  <c r="I317" i="6" s="1"/>
  <c r="I29" i="6"/>
  <c r="I28" i="6" s="1"/>
  <c r="I27" i="6" s="1"/>
  <c r="I26" i="6" s="1"/>
  <c r="I18" i="6" s="1"/>
  <c r="I259" i="6"/>
  <c r="I139" i="6"/>
  <c r="I205" i="6" l="1"/>
  <c r="I388" i="6" s="1"/>
  <c r="H390" i="6"/>
  <c r="G390" i="6" l="1"/>
</calcChain>
</file>

<file path=xl/sharedStrings.xml><?xml version="1.0" encoding="utf-8"?>
<sst xmlns="http://schemas.openxmlformats.org/spreadsheetml/2006/main" count="1254" uniqueCount="325">
  <si>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</si>
  <si>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</si>
  <si>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</si>
  <si>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</si>
  <si>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</si>
  <si>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</si>
  <si>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</si>
  <si>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</si>
  <si>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</si>
  <si>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</si>
  <si>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</si>
  <si>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</si>
  <si>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</si>
  <si>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</si>
  <si>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</si>
  <si>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муниципальных органов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</si>
  <si>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</si>
  <si>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</si>
  <si>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</si>
  <si>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</si>
  <si>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</si>
  <si>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Резервные фонды</t>
  </si>
  <si>
    <t>Подпрограмма «Организация и обеспечение меропряитий в сфере граждансокй обороны, защиты населения и территории от чрезвычайных ситуаций»</t>
  </si>
  <si>
    <t>800</t>
  </si>
  <si>
    <t>Резервные средства</t>
  </si>
  <si>
    <t>870</t>
  </si>
  <si>
    <t>Другие общегосударственные вопросы</t>
  </si>
  <si>
    <t>Подпрограмма "Профилактика экстремизма"</t>
  </si>
  <si>
    <t>Подпрограмма "Профилактика незаконного оборота и потребления наркотических средств и психотропных веществ"</t>
  </si>
  <si>
    <t>Непрограммные расходы</t>
  </si>
  <si>
    <t>НАЦИОНАЛЬНАЯ ОБОРОНА</t>
  </si>
  <si>
    <t>00</t>
  </si>
  <si>
    <t>Мобилизационная и вневойсковая подготовка</t>
  </si>
  <si>
    <t>Подпрограмма «Совершенствование системы управления в администрации городского поселения Игрим»</t>
  </si>
  <si>
    <t>НАЦИОНАЛЬНАЯ БЕЗОПАСНОСТЬ И ПРАВООХРАНИТЕЛЬНАЯ ДЕЯТЕЛЬНОСТЬ</t>
  </si>
  <si>
    <t>Органы юстиции</t>
  </si>
  <si>
    <t>Подпрограмма "Профилактика правонарушений"</t>
  </si>
  <si>
    <t>НАЦИОНАЛЬНАЯ ЭКОНОМИКА</t>
  </si>
  <si>
    <t>04</t>
  </si>
  <si>
    <t>Общеэкономические вопросы</t>
  </si>
  <si>
    <t>01</t>
  </si>
  <si>
    <t xml:space="preserve"> Подпрограмма "Содействие трудоустройству граждан"</t>
  </si>
  <si>
    <t>Транспорт</t>
  </si>
  <si>
    <t>08</t>
  </si>
  <si>
    <t>Подпрограмма "Автомобильный транспорт"</t>
  </si>
  <si>
    <t>Дорожное хозяйство (дорожные фонды)</t>
  </si>
  <si>
    <t>09</t>
  </si>
  <si>
    <t>Подпрограмма "Дорожное хозяйство"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</si>
  <si>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</si>
  <si>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</si>
  <si>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</si>
  <si>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</si>
  <si>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</si>
  <si>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Подпрограмма "Создание условий для обеспечения качественными коммунальными услугами"</t>
  </si>
  <si>
    <t>Коммунальное хозяйство</t>
  </si>
  <si>
    <t>02</t>
  </si>
  <si>
    <t>Благоустройство</t>
  </si>
  <si>
    <t>03</t>
  </si>
  <si>
    <t>Культура</t>
  </si>
  <si>
    <t>Расходы местного бюджета на софинансирвоание муниципальной программы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</si>
  <si>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</si>
  <si>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</si>
  <si>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</si>
  <si>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</si>
  <si>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11</t>
  </si>
  <si>
    <t>Подпрограмма "Развитие массовой физической культуры и спорта"</t>
  </si>
  <si>
    <t>Межбюджетные трансферты</t>
  </si>
  <si>
    <t>Иные межбюджетные трансферты</t>
  </si>
  <si>
    <t>ИТОГО РАСХОДОВ</t>
  </si>
  <si>
    <t xml:space="preserve">Физическая культура </t>
  </si>
  <si>
    <t>в тыс.руб.</t>
  </si>
  <si>
    <t>Подпрограмма "Совершенствование системы управления в администрации городского поселения Игрим"</t>
  </si>
  <si>
    <t>Подпрограмма "Содействие проведению капитального ремонта многоквартирных домов"</t>
  </si>
  <si>
    <t>Другие вопросы в области национальной безопасности и правоохранительной деятельности</t>
  </si>
  <si>
    <t>Основное мероприятие "Содержание   администрации городского поселения Игрим"</t>
  </si>
  <si>
    <t>Основное мероприятие "Создание и содержание резервов материальных ресурсов (запасов) для предупреждения, ликвидации чрезвычайных ситуаций"</t>
  </si>
  <si>
    <t>Подпрограмма "Укрепление единого культурного пространства"</t>
  </si>
  <si>
    <t>Основное мероприятие "Сохранение и развитие народного творчества и традиционной культуры"</t>
  </si>
  <si>
    <t>Расходы на обеспечение деятельности (оказание услуг)  муниципальных учреждений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</si>
  <si>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</si>
  <si>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Реализация мероприятий (в случае если не предусмотрено по обособленным направлениям расходов)</t>
  </si>
  <si>
    <t>Основное мероприятие "Профилактические мероприятия по противодействию и злоупотреблению наркотикам и их незаконному обороту"</t>
  </si>
  <si>
    <t>5000000000</t>
  </si>
  <si>
    <t>Основное мероприятие "Реализация переданных государственных полномочий по государственной регистрации актов гражданского состояния"</t>
  </si>
  <si>
    <t>Осуществление переданных органам государственной власти субъектов РФ в соответствии с п. 1 статьи 4 ФЗ "Об актах гражданского состояния"полномочий РФ на государственную регистацию актов гражданского состояния в рамках подпрограмм "Создание условий для выполнения функций, направленных на обеспечение прав и законных интересов жителей ХМАО-Югрф в отдельных сферах жизнедеятельности" (за счет средств автономного округа)</t>
  </si>
  <si>
    <t>Подпрограмма "Организация и обеспечение мероприятий в сфере гражданской обороны, защиты населения и территории  от чрезвычайных ситуаций"</t>
  </si>
  <si>
    <t>Создание и содержание резервов материальных ресурсов (запасов) для предупреждения, ликвидации чрезвычайных ситуаций в целях гражданской обороны</t>
  </si>
  <si>
    <t>Основное мероприятие "Создание условий для деятельности народных дружин"</t>
  </si>
  <si>
    <t>Основное мероприятие "Содействие улучшению положения на рынке труда не занятых трудовой деятельностью и безработных граждан"</t>
  </si>
  <si>
    <t>Основное мероприятие "Обеспечение доступности и повышения качества транспортных услуг автомобильным транспортом"</t>
  </si>
  <si>
    <t>Предоставление субсидий организациям</t>
  </si>
  <si>
    <t>Подпрограмма «Развитие информационного общества и обеспечение деятельности органов местного самоуправления»</t>
  </si>
  <si>
    <t xml:space="preserve"> Основное мероприятие "Управление развитием информационного общества и формированием электронного муниципалитета"</t>
  </si>
  <si>
    <t xml:space="preserve">Основное  мероприятие «Управление  и содержание общего имущества многоквартирных домов» </t>
  </si>
  <si>
    <t>Субсидии неккомерческой организации Югорский фонд капитального ремонта многоквартирных домов</t>
  </si>
  <si>
    <t>Основное мероприятие "Мероприятия по санитарной очистке территорий поселения"</t>
  </si>
  <si>
    <t>Основное мероприятие "Техническое обслуживание и эксплуатация сетей уличного освещения"</t>
  </si>
  <si>
    <t>Подпрограмма "Повышение качества культурных услуг, предоставляемых в области библиотечного, музейного и архивного дела"</t>
  </si>
  <si>
    <t>Основное мероприятие "Развитие библиотечного дела"</t>
  </si>
  <si>
    <t xml:space="preserve">Субсидии на модернизацию общедоступных муниципальных библиотек в рамках  подпрограммы "Обеспечение прав граждан на доступ к культурным ценностям и информации" </t>
  </si>
  <si>
    <t>Расходы на обеспечение деятельности (оказание услуг)муниципальных учреждений</t>
  </si>
  <si>
    <t>Основное мероприятие "Развитие музейного дела"</t>
  </si>
  <si>
    <t>Основное мероприятие "Укрепление толерантности и профилактики экстремизма в молодежной среде"</t>
  </si>
  <si>
    <t xml:space="preserve"> Прочие мероприятия органов муниципальной власти</t>
  </si>
  <si>
    <t>Основное мероприятие "Обеспечение организации и проведения физкультурных и массовых спортивных мероприятий"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</si>
  <si>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</si>
  <si>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</si>
  <si>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"Управление и распоряжение муниципальным имуществом и земельными ресурсами в городском поселении Игрим"</t>
  </si>
  <si>
    <t>Расходы на выплаты персоналу казенных учреждений</t>
  </si>
  <si>
    <t>Основное мероприятие "Организация пропаганды и обучение населения в области гражданской обороны и чрезвычайных ситуаций"</t>
  </si>
  <si>
    <t>Исполнение судебных актов</t>
  </si>
  <si>
    <t>5000122030</t>
  </si>
  <si>
    <t>Условно утверждаемые расходы</t>
  </si>
  <si>
    <t>Предоставление субсидий бюджетным, автономным учреждениям и иным некоммерческим организациям</t>
  </si>
  <si>
    <t>Иные выплаты населению</t>
  </si>
  <si>
    <t>Расходы местного бюджета на софинансирование мероприятий по содействию трудоустройству граждан в рамках подпрограммы "Содействие трудоустойству граждан"</t>
  </si>
  <si>
    <t>Основное мероприятие "Сохранность автомобильных дорог общего пользования местного значения"</t>
  </si>
  <si>
    <t>Глава муниципального образования</t>
  </si>
  <si>
    <t>Муниципальная программа «Управление муниципальным имуществом в городском поселении Игрим на 2014-2020 годы»</t>
  </si>
  <si>
    <t>Муниципальная программа «Повышение эффективности муниципального управления в городском поселении Игрим»</t>
  </si>
  <si>
    <t>Муниципальная программа «Обеспечение межнационального согласия, гражданского единства, отдельных прав и законных интересов граждан, а также обеспечение общественного порядка и профилактики экстремизма, противодействия незаконному обороту и потреблению наркотических средств и психотропных веществ в городском поселении Игрим»</t>
  </si>
  <si>
    <t xml:space="preserve">Муниципальная программа«Содействие занятости населения в городском поселении Игрим» </t>
  </si>
  <si>
    <t>Муниципальная программа «Развитие и содержание дорожно-транспортной системы на территории городского поселения Игрим»</t>
  </si>
  <si>
    <t>Муниципальная программа "Развитие и содержание дорожно-транспортной системы на территории городского поселения Игрим"</t>
  </si>
  <si>
    <t xml:space="preserve"> Муниципальная программа «Информационное общество на территории  городского поселения Игрим»</t>
  </si>
  <si>
    <t xml:space="preserve"> Муниципальная программа «Жилищно-коммунальный комплекс в городском поселении Игрим»</t>
  </si>
  <si>
    <t>Муниципальная программа «Благоустройство и озеленение территории городского поселения Игрим»</t>
  </si>
  <si>
    <t xml:space="preserve">Муниципальная программа «Развитие культуры в городском поселении Игрим» </t>
  </si>
  <si>
    <t xml:space="preserve">Муниципальная программа «Развитие физической культуры и спорта на территории городского поселения Игрим» </t>
  </si>
  <si>
    <t>6400000000</t>
  </si>
  <si>
    <t>6410000000</t>
  </si>
  <si>
    <t>6410100000</t>
  </si>
  <si>
    <t>6410102030</t>
  </si>
  <si>
    <t>6420000000</t>
  </si>
  <si>
    <t>6420100000</t>
  </si>
  <si>
    <t>6420102040</t>
  </si>
  <si>
    <t xml:space="preserve"> Прочие расходы органов местного самоуправления</t>
  </si>
  <si>
    <t>6401002400</t>
  </si>
  <si>
    <t>5000489020</t>
  </si>
  <si>
    <t>Непрограммное направление деятельности "Обеспечение деятельности Контрольно-счетной палаты Березовского района"</t>
  </si>
  <si>
    <t>5000400000</t>
  </si>
  <si>
    <t>6710000000</t>
  </si>
  <si>
    <t>6710100000</t>
  </si>
  <si>
    <t>6710199990</t>
  </si>
  <si>
    <t>Основное мероприятие "Содержание администрации городского поселения Игрим"</t>
  </si>
  <si>
    <t>6420100590</t>
  </si>
  <si>
    <t>6500000000</t>
  </si>
  <si>
    <t>6500100000</t>
  </si>
  <si>
    <t>Субсидия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</si>
  <si>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65001S2671</t>
  </si>
  <si>
    <t>6500182671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</si>
  <si>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</si>
  <si>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6500189020</t>
  </si>
  <si>
    <t>6500199990</t>
  </si>
  <si>
    <t>Непрограммное направление деятельности "Исполнение отдельных расходных обязательств городского поселения Игрим"</t>
  </si>
  <si>
    <t>5000100000</t>
  </si>
  <si>
    <t>5000151180</t>
  </si>
  <si>
    <t>6600000000</t>
  </si>
  <si>
    <t>6610000000</t>
  </si>
  <si>
    <t>6610100000</t>
  </si>
  <si>
    <t>66101D9300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</si>
  <si>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объектах»</t>
  </si>
  <si>
    <t>6700000000</t>
  </si>
  <si>
    <t>6710200000</t>
  </si>
  <si>
    <t>6710220030</t>
  </si>
  <si>
    <t>6610200000</t>
  </si>
  <si>
    <t>6610282300</t>
  </si>
  <si>
    <t>66102S2300</t>
  </si>
  <si>
    <t>6800000000</t>
  </si>
  <si>
    <t>6810000000</t>
  </si>
  <si>
    <t>6810100000</t>
  </si>
  <si>
    <t>6810185060</t>
  </si>
  <si>
    <t>68101S5060</t>
  </si>
  <si>
    <t>6900000000</t>
  </si>
  <si>
    <t>6910000000</t>
  </si>
  <si>
    <t>6910100000</t>
  </si>
  <si>
    <t>6910161100</t>
  </si>
  <si>
    <t>6910199990</t>
  </si>
  <si>
    <t>6910189020</t>
  </si>
  <si>
    <t>6920200000</t>
  </si>
  <si>
    <t>6920299990</t>
  </si>
  <si>
    <t>6920000000</t>
  </si>
  <si>
    <t>7000000000</t>
  </si>
  <si>
    <t>7010000000</t>
  </si>
  <si>
    <t>7010100000</t>
  </si>
  <si>
    <t>7010120070</t>
  </si>
  <si>
    <t>7100000000</t>
  </si>
  <si>
    <t>7100100000</t>
  </si>
  <si>
    <t>7100199990</t>
  </si>
  <si>
    <t>Основное мероприятие "Содействие развитию жилищного строительства"</t>
  </si>
  <si>
    <t>7200000000</t>
  </si>
  <si>
    <t>7210000000</t>
  </si>
  <si>
    <t>7210100000</t>
  </si>
  <si>
    <t>7210161100</t>
  </si>
  <si>
    <t>7210199990</t>
  </si>
  <si>
    <t>7220000000</t>
  </si>
  <si>
    <t>7220100000</t>
  </si>
  <si>
    <t>7220182591</t>
  </si>
  <si>
    <t>72201S2591</t>
  </si>
  <si>
    <t>7220199990</t>
  </si>
  <si>
    <t>2200000000</t>
  </si>
  <si>
    <t>2200100000</t>
  </si>
  <si>
    <t>2200199990</t>
  </si>
  <si>
    <t>2200200000</t>
  </si>
  <si>
    <t>2200299990</t>
  </si>
  <si>
    <t>2200300000</t>
  </si>
  <si>
    <t>2200399990</t>
  </si>
  <si>
    <t>2900000000</t>
  </si>
  <si>
    <t>2910000000</t>
  </si>
  <si>
    <t>7300000000</t>
  </si>
  <si>
    <t>7310000000</t>
  </si>
  <si>
    <t>7310100000</t>
  </si>
  <si>
    <t>7310100590</t>
  </si>
  <si>
    <t>7310200000</t>
  </si>
  <si>
    <t>7310200590</t>
  </si>
  <si>
    <t>7320000000</t>
  </si>
  <si>
    <t>7320100000</t>
  </si>
  <si>
    <t>7320100590</t>
  </si>
  <si>
    <t>6620000000</t>
  </si>
  <si>
    <t>6620100000</t>
  </si>
  <si>
    <t>6620199990</t>
  </si>
  <si>
    <t>6630100000</t>
  </si>
  <si>
    <t>6630000000</t>
  </si>
  <si>
    <t>6630199990</t>
  </si>
  <si>
    <t>6420102400</t>
  </si>
  <si>
    <t>7400000000</t>
  </si>
  <si>
    <t>7410000000</t>
  </si>
  <si>
    <t>7410100000</t>
  </si>
  <si>
    <t>7410199990</t>
  </si>
  <si>
    <t>Муниципальная программа "Обеспечение доступным и комфортным жильем жителей городского поселения Игрим"</t>
  </si>
  <si>
    <t>Основное мероприятие "Содействие развитию исторических и иных местных традиций"</t>
  </si>
  <si>
    <t>2910100000</t>
  </si>
  <si>
    <t>Субсидии на содействие развитию исторических и иных местных традиций</t>
  </si>
  <si>
    <t>2910182420</t>
  </si>
  <si>
    <t>29101S2420</t>
  </si>
  <si>
    <t>КУЛЬТУРА, КИНЕМАТОГРАФИЯ</t>
  </si>
  <si>
    <t>Основное мероприятие "Обеспечение функционирования и развития систем видеонаблюдения в сфере общественного порядка "</t>
  </si>
  <si>
    <t>Субсидии на обеспечение функционирования и развития систем видеонаблюдения в сфере общественного порядка</t>
  </si>
  <si>
    <t>6610300000</t>
  </si>
  <si>
    <t>6610382290</t>
  </si>
  <si>
    <t>66103S2290</t>
  </si>
  <si>
    <t>Охрана окружающей среды</t>
  </si>
  <si>
    <t>06</t>
  </si>
  <si>
    <t>Другие вопросы в области охраны окружающей среды</t>
  </si>
  <si>
    <t>7220184290</t>
  </si>
  <si>
    <t>7220189020</t>
  </si>
  <si>
    <t>Основное мероприятие "Федеральный проект "Формирование комфортной городской среды"</t>
  </si>
  <si>
    <t>291F200000</t>
  </si>
  <si>
    <t>Реализация программ формирования современной городской среды</t>
  </si>
  <si>
    <t>291F255550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</si>
  <si>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</si>
  <si>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</si>
  <si>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осуществление первичного воинского учета на территориях, где отсутствуют военные комиссариаты</t>
  </si>
  <si>
    <t>Расходы местного бюджета на софинансирование мероприятий  для создания условий для деятельности народных дружин</t>
  </si>
  <si>
    <t>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</si>
  <si>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</si>
  <si>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 xml:space="preserve">Муниципальная программа "Формирование современной городской среды городского поселения Игрим" </t>
  </si>
  <si>
    <t>Расходы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</si>
  <si>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</si>
  <si>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реализацию мероприятий по содействию трудоустройству граждан в рамках подпрограммы "Содействие трудоустойству граждан"</t>
  </si>
  <si>
    <t>Приложение № 1</t>
  </si>
  <si>
    <t>от 24.06.2021 № 189</t>
  </si>
  <si>
    <t>Сумма утвержденная</t>
  </si>
  <si>
    <t>Сумма уточнения</t>
  </si>
  <si>
    <t xml:space="preserve">Обеспечение проведения выборов и референдумов </t>
  </si>
  <si>
    <t>Непрограммное направление деятельности "Организация подготовки и проведения выборов"</t>
  </si>
  <si>
    <t>Расходы на подготовку и проведение выборов</t>
  </si>
  <si>
    <t>5000122050</t>
  </si>
  <si>
    <t>Муниципальная программа «Защита населения и территорий от чрезвычайных ситуаций, обеспечение пожарной безопасности в городском поселении Игрим»</t>
  </si>
  <si>
    <t>Иные межбюджетные трансферты на финансирование наказов избирателей депутатам Думы ХМАО-Югры</t>
  </si>
  <si>
    <t>6420185160</t>
  </si>
  <si>
    <t>Муниципальная программа «Управление муниципальным имуществом в городском поселении Игрим»</t>
  </si>
  <si>
    <t>Расходы на мероприятия для создания условий для деятельности народных дружин</t>
  </si>
  <si>
    <t>Расходы местного бюджета на софинансирование субсидии для обеспечения функционирования и развития систем видеонаблюдения в сфере общественного порядка</t>
  </si>
  <si>
    <t>6610399990</t>
  </si>
  <si>
    <t>Подпрограмма "Благоустройство дворовых территорий городского поеления Игрим"</t>
  </si>
  <si>
    <t>2920000000</t>
  </si>
  <si>
    <t>Основное мероприятие  "Благоустройство дворовых территорий городского поеления Игрим"</t>
  </si>
  <si>
    <t>2920100000</t>
  </si>
  <si>
    <t>Расходы на благоустройство территорий муниципальных образований</t>
  </si>
  <si>
    <t>2920182600</t>
  </si>
  <si>
    <t>Расходы на софинансирование мероприятий на благоустройство территорий муниципальных образований</t>
  </si>
  <si>
    <t>29201S2600</t>
  </si>
  <si>
    <t>2920199990</t>
  </si>
  <si>
    <t>Другие вопросы в области национальной экономики</t>
  </si>
  <si>
    <t>12</t>
  </si>
  <si>
    <t>Реализация полномочий в области градостроительной деятельности, строительства и  жилищных отношений (архитектура)</t>
  </si>
  <si>
    <t>6500182761</t>
  </si>
  <si>
    <t>Доля софинансирования для реализация полномочий в области градостроительной деятельности, строительства и  жилищных отношений</t>
  </si>
  <si>
    <t>65001S2761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</si>
  <si>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</si>
  <si>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Основное мероприятие "Расходы на реализацию полномочий в сфере жилищно-коммунального комплекса"</t>
  </si>
  <si>
    <t>Субвенции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</si>
  <si>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Основное мероприятие "Содержание и озеленение парковых зон на территории поселка"</t>
  </si>
  <si>
    <t>2200285160</t>
  </si>
  <si>
    <t>Основное мероприятие "Организация и содержание мест захоронения городского поселения Игрим"</t>
  </si>
  <si>
    <t>2200400000</t>
  </si>
  <si>
    <t>2200499990</t>
  </si>
  <si>
    <t>Подпрограмма "Благоустройство мест массового отдыха населения"</t>
  </si>
  <si>
    <t>Расходы на софинансирование мероприятий на содействие развитию исторических и иных местных традиций</t>
  </si>
  <si>
    <t>2910199990</t>
  </si>
  <si>
    <t>Другие вопросы в области жилищно-коммунального хозяйства</t>
  </si>
  <si>
    <t>Основное мероприятие "Формирование уставного капитала МУП"</t>
  </si>
  <si>
    <t>6500200000</t>
  </si>
  <si>
    <t>6500299990</t>
  </si>
  <si>
    <t>Основное мероприятие "Федеральный проект "Культурная среда"</t>
  </si>
  <si>
    <t>Расходы на развитие сферы культуры в муниципальных образованиях Ханты-Мансийского автономного округа - Югры</t>
  </si>
  <si>
    <t>7310182520</t>
  </si>
  <si>
    <t>Расходы на софинансирование мероприятий на развитие сферы культуры в муниципальных образованиях Ханты-Мансийского автономного округа - Югры</t>
  </si>
  <si>
    <t>73101S2520</t>
  </si>
  <si>
    <t>7320185160</t>
  </si>
  <si>
    <t>2024 г.</t>
  </si>
  <si>
    <t>2025 г.</t>
  </si>
  <si>
    <t>Специальные расходы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</si>
  <si>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</si>
  <si>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Распределение бюджетных ассигнований по разделам, подразделам, целевым статьям (муниципальным программам городского поселения Игрим  и непрограммным направлениям деятельности), группам и подгруппам видов расходов классификации расходов бюджета городского поселения Игрим  на плановый период 2024-2025 годов</t>
  </si>
  <si>
    <t>Приложение № 4</t>
  </si>
  <si>
    <t>от 29.12.2022 № 286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</si>
  <si>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</si>
  <si>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7220109505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</si>
  <si>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</si>
  <si>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7220109605</t>
  </si>
  <si>
    <t>Сумма на год</t>
  </si>
  <si>
    <t>Приложение № 12</t>
  </si>
  <si>
    <t>от 00.12.2023 №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</si>
</sst>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000"/>
    <numFmt numFmtId="165" formatCode="00;;"/>
    <numFmt numFmtId="166" formatCode="0000000"/>
    <numFmt numFmtId="167" formatCode="000;;"/>
    <numFmt numFmtId="168" formatCode="000"/>
    <numFmt numFmtId="169" formatCode="#,##0.0;[Red]\-#,##0.0;0.0"/>
    <numFmt numFmtId="170" formatCode="?"/>
    <numFmt numFmtId="171" formatCode="#,##0.0_ ;[Red]\-#,##0.0\ "/>
    <numFmt numFmtId="172" formatCode="#,##0.00;[Red]\-#,##0.00;0.00"/>
    <numFmt numFmtId="173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</cellStyleXfs>
  <cellXfs count="62">
    <xf numFmtId="0" fontId="0" fillId="0" borderId="0" xfId="0"/>
    <xf numFmtId="0" fontId="4" fillId="0" borderId="0" xfId="1" applyFont="1" applyFill="1"/>
    <xf numFmtId="169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Alignment="1">
      <alignment horizontal="center" vertical="center"/>
    </xf>
    <xf numFmtId="49" fontId="4" fillId="0" borderId="0" xfId="1" applyNumberFormat="1" applyFont="1" applyFill="1" applyAlignment="1">
      <alignment horizontal="center" vertical="center"/>
    </xf>
    <xf numFmtId="0" fontId="5" fillId="0" borderId="0" xfId="1" applyFont="1" applyFill="1" applyAlignment="1">
      <alignment horizontal="right"/>
    </xf>
    <xf numFmtId="0" fontId="4" fillId="0" borderId="0" xfId="1" applyFont="1" applyFill="1" applyProtection="1">
      <protection hidden="1"/>
    </xf>
    <xf numFmtId="0" fontId="4" fillId="0" borderId="0" xfId="1" applyFont="1" applyFill="1" applyAlignment="1" applyProtection="1">
      <alignment horizontal="center" vertical="center"/>
      <protection hidden="1"/>
    </xf>
    <xf numFmtId="49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0" fontId="4" fillId="0" borderId="0" xfId="1" applyFont="1" applyFill="1" applyAlignment="1" applyProtection="1">
      <alignment horizontal="center" wrapText="1"/>
      <protection hidden="1"/>
    </xf>
    <xf numFmtId="49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" xfId="1" applyFont="1" applyFill="1" applyBorder="1" applyAlignment="1" applyProtection="1">
      <alignment horizontal="center"/>
      <protection hidden="1"/>
    </xf>
    <xf numFmtId="0" fontId="4" fillId="0" borderId="1" xfId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 applyProtection="1">
      <alignment vertical="center" wrapText="1"/>
      <protection hidden="1"/>
    </xf>
    <xf numFmtId="166" fontId="4" fillId="0" borderId="3" xfId="1" applyNumberFormat="1" applyFont="1" applyFill="1" applyBorder="1" applyAlignment="1" applyProtection="1">
      <alignment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/>
      <protection hidden="1"/>
    </xf>
    <xf numFmtId="167" fontId="4" fillId="0" borderId="3" xfId="1" applyNumberFormat="1" applyFont="1" applyFill="1" applyBorder="1" applyAlignment="1" applyProtection="1">
      <alignment horizontal="center" vertical="center"/>
      <protection hidden="1"/>
    </xf>
    <xf numFmtId="169" fontId="4" fillId="0" borderId="3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2" xfId="1" applyNumberFormat="1" applyFont="1" applyFill="1" applyBorder="1" applyAlignment="1" applyProtection="1">
      <alignment horizontal="center" vertical="center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169" fontId="4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4" xfId="1" applyNumberFormat="1" applyFont="1" applyFill="1" applyBorder="1" applyAlignment="1" applyProtection="1">
      <alignment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4" xfId="1" applyNumberFormat="1" applyFont="1" applyFill="1" applyBorder="1" applyAlignment="1" applyProtection="1">
      <alignment horizontal="center" vertical="center"/>
      <protection hidden="1"/>
    </xf>
    <xf numFmtId="167" fontId="4" fillId="0" borderId="4" xfId="1" applyNumberFormat="1" applyFont="1" applyFill="1" applyBorder="1" applyAlignment="1" applyProtection="1">
      <alignment horizontal="center" vertical="center"/>
      <protection hidden="1"/>
    </xf>
    <xf numFmtId="169" fontId="4" fillId="0" borderId="4" xfId="1" applyNumberFormat="1" applyFont="1" applyFill="1" applyBorder="1" applyAlignment="1" applyProtection="1">
      <alignment horizontal="right" vertical="center"/>
      <protection hidden="1"/>
    </xf>
    <xf numFmtId="172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3" xfId="1" applyNumberFormat="1" applyFont="1" applyFill="1" applyBorder="1" applyAlignment="1" applyProtection="1">
      <alignment vertical="center" wrapText="1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0" fontId="4" fillId="0" borderId="1" xfId="1" applyFont="1" applyFill="1" applyBorder="1" applyAlignment="1" applyProtection="1">
      <alignment wrapText="1"/>
      <protection hidden="1"/>
    </xf>
    <xf numFmtId="49" fontId="4" fillId="0" borderId="1" xfId="5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1" applyFont="1" applyFill="1" applyBorder="1"/>
    <xf numFmtId="0" fontId="4" fillId="0" borderId="0" xfId="1" applyFont="1" applyFill="1" applyAlignment="1" applyProtection="1">
      <alignment wrapText="1"/>
      <protection hidden="1"/>
    </xf>
    <xf numFmtId="170" fontId="4" fillId="0" borderId="1" xfId="0" applyNumberFormat="1" applyFont="1" applyFill="1" applyBorder="1" applyAlignment="1">
      <alignment horizontal="left" vertical="center" wrapText="1"/>
    </xf>
    <xf numFmtId="0" fontId="4" fillId="0" borderId="1" xfId="1" applyFont="1" applyFill="1" applyBorder="1" applyProtection="1">
      <protection hidden="1"/>
    </xf>
    <xf numFmtId="0" fontId="7" fillId="0" borderId="1" xfId="1" applyFont="1" applyFill="1" applyBorder="1" applyProtection="1">
      <protection hidden="1"/>
    </xf>
    <xf numFmtId="171" fontId="4" fillId="0" borderId="1" xfId="1" applyNumberFormat="1" applyFont="1" applyFill="1" applyBorder="1" applyProtection="1">
      <protection hidden="1"/>
    </xf>
    <xf numFmtId="171" fontId="7" fillId="0" borderId="0" xfId="1" applyNumberFormat="1" applyFont="1" applyFill="1"/>
    <xf numFmtId="0" fontId="7" fillId="0" borderId="0" xfId="1" applyFont="1" applyFill="1"/>
    <xf numFmtId="173" fontId="7" fillId="0" borderId="0" xfId="1" applyNumberFormat="1" applyFont="1" applyFill="1"/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Font="1" applyFill="1" applyBorder="1"/>
    <xf numFmtId="0" fontId="6" fillId="0" borderId="0" xfId="1" applyFont="1" applyFill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tmp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L394"/>
  <sheetViews>
    <sheetView tabSelected="1" topLeftCell="A5" zoomScaleNormal="100" workbookViewId="0">
      <selection activeCell="A5" sqref="A1:XFD1048576"/>
    </sheetView>
  </sheetViews>
  <sheetFormatPr defaultColWidth="11.140625" defaultRowHeight="12" x14ac:dyDescent="0.2"/>
  <cols>
    <col min="1" max="1" width="3.7109375" style="1" customWidth="1"/>
    <col min="2" max="2" width="51.7109375" style="1" customWidth="1"/>
    <col min="3" max="3" width="5.7109375" style="3" customWidth="1"/>
    <col min="4" max="4" width="4.7109375" style="3" customWidth="1"/>
    <col min="5" max="5" width="10.85546875" style="4" customWidth="1"/>
    <col min="6" max="6" width="3.85546875" style="1" customWidth="1"/>
    <col min="7" max="7" width="9.140625" style="1" customWidth="1"/>
    <col min="8" max="8" width="8.85546875" style="1" customWidth="1"/>
    <col min="9" max="9" width="9.140625" style="1" customWidth="1"/>
    <col min="10" max="10" width="9.28515625" style="1" customWidth="1"/>
    <col min="11" max="11" width="8.85546875" style="1" customWidth="1"/>
    <col min="12" max="12" width="9.140625" style="1" customWidth="1"/>
    <col min="13" max="16384" width="11.140625" style="1"/>
  </cols>
  <sheetData>
    <row r="1" spans="1:12" hidden="1" x14ac:dyDescent="0.2">
      <c r="I1" s="5" t="s">
        <v>260</v>
      </c>
      <c r="L1" s="5" t="s">
        <v>260</v>
      </c>
    </row>
    <row r="2" spans="1:12" hidden="1" x14ac:dyDescent="0.2">
      <c r="I2" s="5" t="s">
        <v>0</v>
      </c>
      <c r="L2" s="5" t="s">
        <v>0</v>
      </c>
    </row>
    <row r="3" spans="1:12" hidden="1" x14ac:dyDescent="0.2">
      <c r="I3" s="5" t="s">
        <v>1</v>
      </c>
      <c r="L3" s="5" t="s">
        <v>1</v>
      </c>
    </row>
    <row r="4" spans="1:12" hidden="1" x14ac:dyDescent="0.2">
      <c r="I4" s="5" t="s">
        <v>261</v>
      </c>
      <c r="L4" s="5" t="s">
        <v>261</v>
      </c>
    </row>
    <row r="5" spans="1:12" x14ac:dyDescent="0.2">
      <c r="A5" s="6"/>
      <c r="B5" s="6"/>
      <c r="C5" s="7"/>
      <c r="D5" s="7"/>
      <c r="E5" s="8"/>
      <c r="F5" s="6"/>
      <c r="G5" s="5"/>
      <c r="J5" s="5" t="s">
        <v>323</v>
      </c>
    </row>
    <row r="6" spans="1:12" x14ac:dyDescent="0.2">
      <c r="A6" s="9"/>
      <c r="B6" s="9"/>
      <c r="C6" s="7"/>
      <c r="D6" s="7"/>
      <c r="E6" s="8"/>
      <c r="F6" s="6"/>
      <c r="G6" s="5"/>
      <c r="J6" s="5" t="s">
        <v>0</v>
      </c>
    </row>
    <row r="7" spans="1:12" x14ac:dyDescent="0.2">
      <c r="A7" s="6"/>
      <c r="B7" s="6"/>
      <c r="C7" s="7"/>
      <c r="D7" s="7"/>
      <c r="E7" s="8"/>
      <c r="F7" s="6"/>
      <c r="G7" s="5"/>
      <c r="J7" s="5" t="s">
        <v>1</v>
      </c>
    </row>
    <row r="8" spans="1:12" x14ac:dyDescent="0.2">
      <c r="A8" s="6"/>
      <c r="B8" s="6"/>
      <c r="C8" s="7"/>
      <c r="D8" s="7"/>
      <c r="E8" s="8"/>
      <c r="F8" s="6"/>
      <c r="G8" s="5"/>
      <c r="J8" s="5" t="s">
        <v>324</v>
      </c>
    </row>
    <row r="10" spans="1:12" x14ac:dyDescent="0.2">
      <c r="A10" s="6"/>
      <c r="B10" s="6"/>
      <c r="C10" s="7"/>
      <c r="D10" s="7"/>
      <c r="E10" s="8"/>
      <c r="F10" s="6"/>
      <c r="G10" s="5"/>
      <c r="J10" s="5" t="s">
        <v>316</v>
      </c>
    </row>
    <row r="11" spans="1:12" x14ac:dyDescent="0.2">
      <c r="A11" s="9"/>
      <c r="B11" s="9"/>
      <c r="C11" s="7"/>
      <c r="D11" s="7"/>
      <c r="E11" s="8"/>
      <c r="F11" s="6"/>
      <c r="G11" s="5"/>
      <c r="J11" s="5" t="s">
        <v>0</v>
      </c>
    </row>
    <row r="12" spans="1:12" x14ac:dyDescent="0.2">
      <c r="A12" s="6"/>
      <c r="B12" s="6"/>
      <c r="C12" s="7"/>
      <c r="D12" s="7"/>
      <c r="E12" s="8"/>
      <c r="F12" s="6"/>
      <c r="G12" s="5"/>
      <c r="J12" s="5" t="s">
        <v>1</v>
      </c>
    </row>
    <row r="13" spans="1:12" x14ac:dyDescent="0.2">
      <c r="A13" s="6"/>
      <c r="B13" s="6"/>
      <c r="C13" s="7"/>
      <c r="D13" s="7"/>
      <c r="E13" s="8"/>
      <c r="F13" s="6"/>
      <c r="G13" s="5"/>
      <c r="J13" s="5" t="s">
        <v>317</v>
      </c>
    </row>
    <row r="14" spans="1:12" ht="70.5" customHeight="1" x14ac:dyDescent="0.2">
      <c r="B14" s="61" t="s">
        <v>315</v>
      </c>
      <c r="C14" s="61"/>
      <c r="D14" s="61"/>
      <c r="E14" s="61"/>
      <c r="F14" s="61"/>
      <c r="G14" s="61"/>
      <c r="H14" s="61"/>
      <c r="I14" s="61"/>
    </row>
    <row r="15" spans="1:12" x14ac:dyDescent="0.2">
      <c r="B15" s="10"/>
      <c r="C15" s="10"/>
      <c r="D15" s="10"/>
      <c r="E15" s="11"/>
      <c r="F15" s="10"/>
      <c r="G15" s="10" t="s">
        <v>70</v>
      </c>
      <c r="J15" s="10" t="s">
        <v>70</v>
      </c>
    </row>
    <row r="16" spans="1:12" ht="33.75" customHeight="1" x14ac:dyDescent="0.2">
      <c r="A16" s="6"/>
      <c r="B16" s="12" t="s">
        <v>2</v>
      </c>
      <c r="C16" s="13" t="s">
        <v>3</v>
      </c>
      <c r="D16" s="13" t="s">
        <v>4</v>
      </c>
      <c r="E16" s="14" t="s">
        <v>5</v>
      </c>
      <c r="F16" s="12" t="s">
        <v>6</v>
      </c>
      <c r="G16" s="15" t="s">
        <v>262</v>
      </c>
      <c r="H16" s="15" t="s">
        <v>263</v>
      </c>
      <c r="I16" s="15" t="s">
        <v>322</v>
      </c>
      <c r="J16" s="15" t="s">
        <v>262</v>
      </c>
      <c r="K16" s="15" t="s">
        <v>263</v>
      </c>
      <c r="L16" s="15" t="s">
        <v>322</v>
      </c>
    </row>
    <row r="17" spans="1:12" x14ac:dyDescent="0.2">
      <c r="A17" s="6"/>
      <c r="B17" s="12"/>
      <c r="C17" s="13"/>
      <c r="D17" s="13"/>
      <c r="E17" s="14"/>
      <c r="F17" s="12"/>
      <c r="G17" s="15" t="s">
        <v>311</v>
      </c>
      <c r="H17" s="15" t="s">
        <v>311</v>
      </c>
      <c r="I17" s="15" t="s">
        <v>311</v>
      </c>
      <c r="J17" s="15" t="s">
        <v>312</v>
      </c>
      <c r="K17" s="15" t="s">
        <v>312</v>
      </c>
      <c r="L17" s="15" t="s">
        <v>312</v>
      </c>
    </row>
    <row r="18" spans="1:12" x14ac:dyDescent="0.2">
      <c r="A18" s="6"/>
      <c r="B18" s="16" t="s">
        <v>7</v>
      </c>
      <c r="C18" s="17">
        <v>1</v>
      </c>
      <c r="D18" s="14" t="s">
        <v>31</v>
      </c>
      <c r="E18" s="14" t="s">
        <v>8</v>
      </c>
      <c r="F18" s="18" t="s">
        <v>8</v>
      </c>
      <c r="G18" s="2">
        <f>G19+G26+G45+G51+G57+G64</f>
        <v>63556.400000000009</v>
      </c>
      <c r="H18" s="2">
        <f>H19+H26+H45+H51+H57+H64</f>
        <v>0</v>
      </c>
      <c r="I18" s="2">
        <f>I19+I26+I45+I57+I64</f>
        <v>63556.400000000009</v>
      </c>
      <c r="J18" s="2">
        <f>J19+J26+J45+J51+J57+J64</f>
        <v>64604.5</v>
      </c>
      <c r="K18" s="2">
        <f>K19+K26+K45+K51+K57+K64</f>
        <v>0</v>
      </c>
      <c r="L18" s="2">
        <f>L19+L26+L45+L57+L64</f>
        <v>64604.5</v>
      </c>
    </row>
    <row r="19" spans="1:12" ht="24" x14ac:dyDescent="0.2">
      <c r="A19" s="6"/>
      <c r="B19" s="16" t="s">
        <v>9</v>
      </c>
      <c r="C19" s="17">
        <v>1</v>
      </c>
      <c r="D19" s="17">
        <v>2</v>
      </c>
      <c r="E19" s="14" t="s">
        <v>8</v>
      </c>
      <c r="F19" s="18" t="s">
        <v>8</v>
      </c>
      <c r="G19" s="2">
        <f t="shared" ref="G19:L19" si="0">G20</f>
        <v>2380</v>
      </c>
      <c r="H19" s="2">
        <f t="shared" si="0"/>
        <v>0</v>
      </c>
      <c r="I19" s="2">
        <f t="shared" si="0"/>
        <v>2380</v>
      </c>
      <c r="J19" s="2">
        <f t="shared" si="0"/>
        <v>2290</v>
      </c>
      <c r="K19" s="2">
        <f t="shared" si="0"/>
        <v>0</v>
      </c>
      <c r="L19" s="2">
        <f t="shared" si="0"/>
        <v>2290</v>
      </c>
    </row>
    <row r="20" spans="1:12" ht="24" x14ac:dyDescent="0.2">
      <c r="A20" s="6"/>
      <c r="B20" s="19" t="s">
        <v>119</v>
      </c>
      <c r="C20" s="17">
        <v>1</v>
      </c>
      <c r="D20" s="17">
        <v>2</v>
      </c>
      <c r="E20" s="14" t="s">
        <v>129</v>
      </c>
      <c r="F20" s="18" t="s">
        <v>8</v>
      </c>
      <c r="G20" s="2">
        <f t="shared" ref="G20:L20" si="1">G21</f>
        <v>2380</v>
      </c>
      <c r="H20" s="2">
        <f t="shared" si="1"/>
        <v>0</v>
      </c>
      <c r="I20" s="2">
        <f t="shared" si="1"/>
        <v>2380</v>
      </c>
      <c r="J20" s="2">
        <f t="shared" ref="J20" si="2">J21</f>
        <v>2290</v>
      </c>
      <c r="K20" s="2">
        <f t="shared" si="1"/>
        <v>0</v>
      </c>
      <c r="L20" s="2">
        <f t="shared" si="1"/>
        <v>2290</v>
      </c>
    </row>
    <row r="21" spans="1:12" ht="24" x14ac:dyDescent="0.2">
      <c r="A21" s="6"/>
      <c r="B21" s="19" t="s">
        <v>71</v>
      </c>
      <c r="C21" s="17">
        <v>1</v>
      </c>
      <c r="D21" s="17">
        <v>2</v>
      </c>
      <c r="E21" s="14" t="s">
        <v>130</v>
      </c>
      <c r="F21" s="18" t="s">
        <v>8</v>
      </c>
      <c r="G21" s="2">
        <f t="shared" ref="G21:L22" si="3">G22</f>
        <v>2380</v>
      </c>
      <c r="H21" s="2">
        <f t="shared" si="3"/>
        <v>0</v>
      </c>
      <c r="I21" s="2">
        <f t="shared" si="3"/>
        <v>2380</v>
      </c>
      <c r="J21" s="2">
        <f t="shared" si="3"/>
        <v>2290</v>
      </c>
      <c r="K21" s="2">
        <f t="shared" si="3"/>
        <v>0</v>
      </c>
      <c r="L21" s="2">
        <f t="shared" si="3"/>
        <v>2290</v>
      </c>
    </row>
    <row r="22" spans="1:12" ht="24" x14ac:dyDescent="0.2">
      <c r="A22" s="6"/>
      <c r="B22" s="20" t="s">
        <v>74</v>
      </c>
      <c r="C22" s="17">
        <v>1</v>
      </c>
      <c r="D22" s="17">
        <v>2</v>
      </c>
      <c r="E22" s="14" t="s">
        <v>131</v>
      </c>
      <c r="F22" s="18"/>
      <c r="G22" s="2">
        <f t="shared" si="3"/>
        <v>2380</v>
      </c>
      <c r="H22" s="2">
        <f t="shared" si="3"/>
        <v>0</v>
      </c>
      <c r="I22" s="2">
        <f t="shared" si="3"/>
        <v>2380</v>
      </c>
      <c r="J22" s="2">
        <f t="shared" si="3"/>
        <v>2290</v>
      </c>
      <c r="K22" s="2">
        <f t="shared" si="3"/>
        <v>0</v>
      </c>
      <c r="L22" s="2">
        <f t="shared" si="3"/>
        <v>2290</v>
      </c>
    </row>
    <row r="23" spans="1:12" x14ac:dyDescent="0.2">
      <c r="A23" s="6"/>
      <c r="B23" s="19" t="s">
        <v>117</v>
      </c>
      <c r="C23" s="17">
        <v>1</v>
      </c>
      <c r="D23" s="17">
        <v>2</v>
      </c>
      <c r="E23" s="14" t="s">
        <v>132</v>
      </c>
      <c r="F23" s="18" t="s">
        <v>8</v>
      </c>
      <c r="G23" s="2">
        <f t="shared" ref="G23:L23" si="4">G25</f>
        <v>2380</v>
      </c>
      <c r="H23" s="2">
        <f t="shared" si="4"/>
        <v>0</v>
      </c>
      <c r="I23" s="2">
        <f t="shared" si="4"/>
        <v>2380</v>
      </c>
      <c r="J23" s="2">
        <f t="shared" si="4"/>
        <v>2290</v>
      </c>
      <c r="K23" s="2">
        <f t="shared" si="4"/>
        <v>0</v>
      </c>
      <c r="L23" s="2">
        <f t="shared" si="4"/>
        <v>2290</v>
      </c>
    </row>
    <row r="24" spans="1:12" ht="48" x14ac:dyDescent="0.2">
      <c r="A24" s="6"/>
      <c r="B24" s="19" t="s">
        <v>10</v>
      </c>
      <c r="C24" s="17">
        <v>1</v>
      </c>
      <c r="D24" s="17">
        <v>2</v>
      </c>
      <c r="E24" s="14" t="s">
        <v>132</v>
      </c>
      <c r="F24" s="18">
        <v>100</v>
      </c>
      <c r="G24" s="2">
        <f t="shared" ref="G24:L24" si="5">G25</f>
        <v>2380</v>
      </c>
      <c r="H24" s="2">
        <f t="shared" si="5"/>
        <v>0</v>
      </c>
      <c r="I24" s="2">
        <f t="shared" si="5"/>
        <v>2380</v>
      </c>
      <c r="J24" s="2">
        <f t="shared" si="5"/>
        <v>2290</v>
      </c>
      <c r="K24" s="2">
        <f t="shared" si="5"/>
        <v>0</v>
      </c>
      <c r="L24" s="2">
        <f t="shared" si="5"/>
        <v>2290</v>
      </c>
    </row>
    <row r="25" spans="1:12" ht="24" x14ac:dyDescent="0.2">
      <c r="A25" s="6"/>
      <c r="B25" s="21" t="s">
        <v>12</v>
      </c>
      <c r="C25" s="17">
        <v>1</v>
      </c>
      <c r="D25" s="17">
        <v>2</v>
      </c>
      <c r="E25" s="14" t="s">
        <v>132</v>
      </c>
      <c r="F25" s="18" t="s">
        <v>13</v>
      </c>
      <c r="G25" s="2">
        <v>2380</v>
      </c>
      <c r="H25" s="2"/>
      <c r="I25" s="2">
        <f>G25+H25</f>
        <v>2380</v>
      </c>
      <c r="J25" s="2">
        <v>2290</v>
      </c>
      <c r="K25" s="2"/>
      <c r="L25" s="2">
        <f>J25+K25</f>
        <v>2290</v>
      </c>
    </row>
    <row r="26" spans="1:12" ht="36" x14ac:dyDescent="0.2">
      <c r="A26" s="6"/>
      <c r="B26" s="16" t="s">
        <v>14</v>
      </c>
      <c r="C26" s="17">
        <v>1</v>
      </c>
      <c r="D26" s="17">
        <v>4</v>
      </c>
      <c r="E26" s="14" t="s">
        <v>8</v>
      </c>
      <c r="F26" s="18" t="s">
        <v>8</v>
      </c>
      <c r="G26" s="2">
        <f t="shared" ref="G26:L28" si="6">G27</f>
        <v>31558.799999999999</v>
      </c>
      <c r="H26" s="2">
        <f t="shared" si="6"/>
        <v>0</v>
      </c>
      <c r="I26" s="2">
        <f t="shared" si="6"/>
        <v>31558.799999999999</v>
      </c>
      <c r="J26" s="2">
        <f t="shared" si="6"/>
        <v>29758.799999999999</v>
      </c>
      <c r="K26" s="2">
        <f t="shared" si="6"/>
        <v>0</v>
      </c>
      <c r="L26" s="2">
        <f t="shared" si="6"/>
        <v>29758.799999999999</v>
      </c>
    </row>
    <row r="27" spans="1:12" ht="24" x14ac:dyDescent="0.2">
      <c r="A27" s="6"/>
      <c r="B27" s="19" t="s">
        <v>119</v>
      </c>
      <c r="C27" s="17">
        <v>1</v>
      </c>
      <c r="D27" s="17">
        <v>4</v>
      </c>
      <c r="E27" s="14" t="s">
        <v>129</v>
      </c>
      <c r="F27" s="18" t="s">
        <v>8</v>
      </c>
      <c r="G27" s="2">
        <f t="shared" si="6"/>
        <v>31558.799999999999</v>
      </c>
      <c r="H27" s="2">
        <f t="shared" si="6"/>
        <v>0</v>
      </c>
      <c r="I27" s="2">
        <f t="shared" si="6"/>
        <v>31558.799999999999</v>
      </c>
      <c r="J27" s="2">
        <f t="shared" si="6"/>
        <v>29758.799999999999</v>
      </c>
      <c r="K27" s="2">
        <f t="shared" si="6"/>
        <v>0</v>
      </c>
      <c r="L27" s="2">
        <f t="shared" si="6"/>
        <v>29758.799999999999</v>
      </c>
    </row>
    <row r="28" spans="1:12" ht="24" x14ac:dyDescent="0.2">
      <c r="A28" s="6"/>
      <c r="B28" s="19" t="s">
        <v>71</v>
      </c>
      <c r="C28" s="17">
        <v>1</v>
      </c>
      <c r="D28" s="17">
        <v>4</v>
      </c>
      <c r="E28" s="14" t="s">
        <v>133</v>
      </c>
      <c r="F28" s="18" t="s">
        <v>8</v>
      </c>
      <c r="G28" s="2">
        <f t="shared" si="6"/>
        <v>31558.799999999999</v>
      </c>
      <c r="H28" s="2">
        <f t="shared" si="6"/>
        <v>0</v>
      </c>
      <c r="I28" s="2">
        <f t="shared" si="6"/>
        <v>31558.799999999999</v>
      </c>
      <c r="J28" s="2">
        <f t="shared" si="6"/>
        <v>29758.799999999999</v>
      </c>
      <c r="K28" s="2">
        <f t="shared" si="6"/>
        <v>0</v>
      </c>
      <c r="L28" s="2">
        <f t="shared" si="6"/>
        <v>29758.799999999999</v>
      </c>
    </row>
    <row r="29" spans="1:12" ht="24" x14ac:dyDescent="0.2">
      <c r="A29" s="6"/>
      <c r="B29" s="20" t="s">
        <v>74</v>
      </c>
      <c r="C29" s="17">
        <v>1</v>
      </c>
      <c r="D29" s="17">
        <v>4</v>
      </c>
      <c r="E29" s="14" t="s">
        <v>134</v>
      </c>
      <c r="F29" s="18"/>
      <c r="G29" s="2">
        <f t="shared" ref="G29:L29" si="7">G30+G37</f>
        <v>31558.799999999999</v>
      </c>
      <c r="H29" s="2">
        <f t="shared" si="7"/>
        <v>0</v>
      </c>
      <c r="I29" s="2">
        <f t="shared" si="7"/>
        <v>31558.799999999999</v>
      </c>
      <c r="J29" s="2">
        <f t="shared" si="7"/>
        <v>29758.799999999999</v>
      </c>
      <c r="K29" s="2">
        <f t="shared" si="7"/>
        <v>0</v>
      </c>
      <c r="L29" s="2">
        <f t="shared" si="7"/>
        <v>29758.799999999999</v>
      </c>
    </row>
    <row r="30" spans="1:12" x14ac:dyDescent="0.2">
      <c r="A30" s="6"/>
      <c r="B30" s="20" t="s">
        <v>15</v>
      </c>
      <c r="C30" s="17">
        <v>1</v>
      </c>
      <c r="D30" s="17">
        <v>4</v>
      </c>
      <c r="E30" s="14" t="s">
        <v>135</v>
      </c>
      <c r="F30" s="18" t="s">
        <v>8</v>
      </c>
      <c r="G30" s="2">
        <f t="shared" ref="G30:L30" si="8">G31+G33+G35</f>
        <v>31558.799999999999</v>
      </c>
      <c r="H30" s="2">
        <f t="shared" si="8"/>
        <v>0</v>
      </c>
      <c r="I30" s="2">
        <f t="shared" si="8"/>
        <v>31558.799999999999</v>
      </c>
      <c r="J30" s="2">
        <f t="shared" si="8"/>
        <v>29758.799999999999</v>
      </c>
      <c r="K30" s="2">
        <f t="shared" si="8"/>
        <v>0</v>
      </c>
      <c r="L30" s="2">
        <f t="shared" si="8"/>
        <v>29758.799999999999</v>
      </c>
    </row>
    <row r="31" spans="1:12" ht="48" x14ac:dyDescent="0.2">
      <c r="A31" s="6"/>
      <c r="B31" s="21" t="s">
        <v>10</v>
      </c>
      <c r="C31" s="17">
        <v>1</v>
      </c>
      <c r="D31" s="17">
        <v>4</v>
      </c>
      <c r="E31" s="14" t="s">
        <v>135</v>
      </c>
      <c r="F31" s="18" t="s">
        <v>11</v>
      </c>
      <c r="G31" s="2">
        <f t="shared" ref="G31:L31" si="9">G32</f>
        <v>31490</v>
      </c>
      <c r="H31" s="2">
        <f t="shared" si="9"/>
        <v>0</v>
      </c>
      <c r="I31" s="2">
        <f t="shared" si="9"/>
        <v>31490</v>
      </c>
      <c r="J31" s="2">
        <f t="shared" si="9"/>
        <v>29690</v>
      </c>
      <c r="K31" s="2">
        <f t="shared" si="9"/>
        <v>0</v>
      </c>
      <c r="L31" s="2">
        <f t="shared" si="9"/>
        <v>29690</v>
      </c>
    </row>
    <row r="32" spans="1:12" ht="24" x14ac:dyDescent="0.2">
      <c r="A32" s="6"/>
      <c r="B32" s="21" t="s">
        <v>12</v>
      </c>
      <c r="C32" s="17">
        <v>1</v>
      </c>
      <c r="D32" s="17">
        <v>4</v>
      </c>
      <c r="E32" s="14" t="s">
        <v>135</v>
      </c>
      <c r="F32" s="18" t="s">
        <v>13</v>
      </c>
      <c r="G32" s="2">
        <v>31490</v>
      </c>
      <c r="H32" s="2"/>
      <c r="I32" s="2">
        <f>G32+H32</f>
        <v>31490</v>
      </c>
      <c r="J32" s="2">
        <v>29690</v>
      </c>
      <c r="K32" s="2"/>
      <c r="L32" s="2">
        <f>J32+K32</f>
        <v>29690</v>
      </c>
    </row>
    <row r="33" spans="1:12" ht="24" hidden="1" x14ac:dyDescent="0.2">
      <c r="A33" s="6"/>
      <c r="B33" s="21" t="s">
        <v>105</v>
      </c>
      <c r="C33" s="17">
        <v>1</v>
      </c>
      <c r="D33" s="17">
        <v>4</v>
      </c>
      <c r="E33" s="14" t="s">
        <v>135</v>
      </c>
      <c r="F33" s="18" t="s">
        <v>16</v>
      </c>
      <c r="G33" s="2">
        <f t="shared" ref="G33:L33" si="10">G34</f>
        <v>0</v>
      </c>
      <c r="H33" s="2">
        <f t="shared" si="10"/>
        <v>0</v>
      </c>
      <c r="I33" s="2">
        <f t="shared" si="10"/>
        <v>0</v>
      </c>
      <c r="J33" s="2">
        <f t="shared" si="10"/>
        <v>0</v>
      </c>
      <c r="K33" s="2">
        <f t="shared" si="10"/>
        <v>0</v>
      </c>
      <c r="L33" s="2">
        <f t="shared" si="10"/>
        <v>0</v>
      </c>
    </row>
    <row r="34" spans="1:12" ht="24" hidden="1" x14ac:dyDescent="0.2">
      <c r="A34" s="6"/>
      <c r="B34" s="21" t="s">
        <v>17</v>
      </c>
      <c r="C34" s="17">
        <v>1</v>
      </c>
      <c r="D34" s="17">
        <v>4</v>
      </c>
      <c r="E34" s="14" t="s">
        <v>135</v>
      </c>
      <c r="F34" s="18" t="s">
        <v>18</v>
      </c>
      <c r="G34" s="2">
        <v>0</v>
      </c>
      <c r="H34" s="2"/>
      <c r="I34" s="2">
        <f>G34+H34</f>
        <v>0</v>
      </c>
      <c r="J34" s="2">
        <v>0</v>
      </c>
      <c r="K34" s="2"/>
      <c r="L34" s="2">
        <f>J34+K34</f>
        <v>0</v>
      </c>
    </row>
    <row r="35" spans="1:12" x14ac:dyDescent="0.2">
      <c r="A35" s="6"/>
      <c r="B35" s="21" t="s">
        <v>19</v>
      </c>
      <c r="C35" s="17">
        <v>1</v>
      </c>
      <c r="D35" s="17">
        <v>4</v>
      </c>
      <c r="E35" s="14" t="s">
        <v>135</v>
      </c>
      <c r="F35" s="18">
        <v>800</v>
      </c>
      <c r="G35" s="2">
        <f t="shared" ref="G35:L35" si="11">G36</f>
        <v>68.8</v>
      </c>
      <c r="H35" s="2">
        <f t="shared" si="11"/>
        <v>0</v>
      </c>
      <c r="I35" s="2">
        <f t="shared" si="11"/>
        <v>68.8</v>
      </c>
      <c r="J35" s="2">
        <f t="shared" si="11"/>
        <v>68.8</v>
      </c>
      <c r="K35" s="2">
        <f t="shared" si="11"/>
        <v>0</v>
      </c>
      <c r="L35" s="2">
        <f t="shared" si="11"/>
        <v>68.8</v>
      </c>
    </row>
    <row r="36" spans="1:12" x14ac:dyDescent="0.2">
      <c r="A36" s="6"/>
      <c r="B36" s="21" t="s">
        <v>20</v>
      </c>
      <c r="C36" s="17">
        <v>1</v>
      </c>
      <c r="D36" s="17">
        <v>4</v>
      </c>
      <c r="E36" s="14" t="s">
        <v>135</v>
      </c>
      <c r="F36" s="18">
        <v>850</v>
      </c>
      <c r="G36" s="2">
        <v>68.8</v>
      </c>
      <c r="H36" s="2"/>
      <c r="I36" s="2">
        <f>G36+H36</f>
        <v>68.8</v>
      </c>
      <c r="J36" s="2">
        <v>68.8</v>
      </c>
      <c r="K36" s="2"/>
      <c r="L36" s="2">
        <f>J36+K36</f>
        <v>68.8</v>
      </c>
    </row>
    <row r="37" spans="1:12" hidden="1" x14ac:dyDescent="0.2">
      <c r="A37" s="6"/>
      <c r="B37" s="20" t="s">
        <v>136</v>
      </c>
      <c r="C37" s="17">
        <v>1</v>
      </c>
      <c r="D37" s="17">
        <v>4</v>
      </c>
      <c r="E37" s="14" t="s">
        <v>224</v>
      </c>
      <c r="F37" s="18"/>
      <c r="G37" s="2">
        <f t="shared" ref="G37:L37" si="12">G38+G40+G42</f>
        <v>0</v>
      </c>
      <c r="H37" s="2">
        <f t="shared" si="12"/>
        <v>0</v>
      </c>
      <c r="I37" s="2">
        <f t="shared" si="12"/>
        <v>0</v>
      </c>
      <c r="J37" s="2">
        <f t="shared" si="12"/>
        <v>0</v>
      </c>
      <c r="K37" s="2">
        <f t="shared" si="12"/>
        <v>0</v>
      </c>
      <c r="L37" s="2">
        <f t="shared" si="12"/>
        <v>0</v>
      </c>
    </row>
    <row r="38" spans="1:12" ht="48" hidden="1" x14ac:dyDescent="0.2">
      <c r="A38" s="6"/>
      <c r="B38" s="22" t="s">
        <v>10</v>
      </c>
      <c r="C38" s="23">
        <v>1</v>
      </c>
      <c r="D38" s="23">
        <v>4</v>
      </c>
      <c r="E38" s="24" t="s">
        <v>137</v>
      </c>
      <c r="F38" s="25" t="s">
        <v>11</v>
      </c>
      <c r="G38" s="26">
        <f t="shared" ref="G38:L38" si="13">G39</f>
        <v>0</v>
      </c>
      <c r="H38" s="26">
        <f t="shared" si="13"/>
        <v>0</v>
      </c>
      <c r="I38" s="26">
        <f t="shared" si="13"/>
        <v>0</v>
      </c>
      <c r="J38" s="26">
        <f t="shared" si="13"/>
        <v>0</v>
      </c>
      <c r="K38" s="26">
        <f t="shared" si="13"/>
        <v>0</v>
      </c>
      <c r="L38" s="26">
        <f t="shared" si="13"/>
        <v>0</v>
      </c>
    </row>
    <row r="39" spans="1:12" ht="24" hidden="1" x14ac:dyDescent="0.2">
      <c r="A39" s="6"/>
      <c r="B39" s="16" t="s">
        <v>12</v>
      </c>
      <c r="C39" s="17">
        <v>1</v>
      </c>
      <c r="D39" s="17">
        <v>4</v>
      </c>
      <c r="E39" s="14" t="s">
        <v>137</v>
      </c>
      <c r="F39" s="18">
        <v>120</v>
      </c>
      <c r="G39" s="2">
        <v>0</v>
      </c>
      <c r="H39" s="2"/>
      <c r="I39" s="2">
        <f>G39+H39</f>
        <v>0</v>
      </c>
      <c r="J39" s="2">
        <v>0</v>
      </c>
      <c r="K39" s="2"/>
      <c r="L39" s="2">
        <f>J39+K39</f>
        <v>0</v>
      </c>
    </row>
    <row r="40" spans="1:12" ht="24" hidden="1" x14ac:dyDescent="0.2">
      <c r="A40" s="6"/>
      <c r="B40" s="21" t="s">
        <v>105</v>
      </c>
      <c r="C40" s="17">
        <v>1</v>
      </c>
      <c r="D40" s="17">
        <v>4</v>
      </c>
      <c r="E40" s="14" t="s">
        <v>137</v>
      </c>
      <c r="F40" s="18">
        <v>200</v>
      </c>
      <c r="G40" s="2">
        <f t="shared" ref="G40:L40" si="14">G41</f>
        <v>0</v>
      </c>
      <c r="H40" s="2">
        <f t="shared" si="14"/>
        <v>0</v>
      </c>
      <c r="I40" s="2">
        <f t="shared" si="14"/>
        <v>0</v>
      </c>
      <c r="J40" s="2">
        <f t="shared" si="14"/>
        <v>0</v>
      </c>
      <c r="K40" s="2">
        <f t="shared" si="14"/>
        <v>0</v>
      </c>
      <c r="L40" s="2">
        <f t="shared" si="14"/>
        <v>0</v>
      </c>
    </row>
    <row r="41" spans="1:12" ht="24" hidden="1" x14ac:dyDescent="0.2">
      <c r="A41" s="6"/>
      <c r="B41" s="27" t="s">
        <v>17</v>
      </c>
      <c r="C41" s="28">
        <v>1</v>
      </c>
      <c r="D41" s="28">
        <v>4</v>
      </c>
      <c r="E41" s="29" t="s">
        <v>137</v>
      </c>
      <c r="F41" s="30">
        <v>240</v>
      </c>
      <c r="G41" s="31"/>
      <c r="H41" s="31"/>
      <c r="I41" s="2">
        <f>G41+H41</f>
        <v>0</v>
      </c>
      <c r="J41" s="31">
        <v>0</v>
      </c>
      <c r="K41" s="31"/>
      <c r="L41" s="2">
        <f>J41+K41</f>
        <v>0</v>
      </c>
    </row>
    <row r="42" spans="1:12" hidden="1" x14ac:dyDescent="0.2">
      <c r="A42" s="6"/>
      <c r="B42" s="21" t="s">
        <v>19</v>
      </c>
      <c r="C42" s="17">
        <v>1</v>
      </c>
      <c r="D42" s="17">
        <v>4</v>
      </c>
      <c r="E42" s="14" t="s">
        <v>224</v>
      </c>
      <c r="F42" s="18">
        <v>800</v>
      </c>
      <c r="G42" s="2">
        <f t="shared" ref="G42:L42" si="15">SUM(G43:G44)</f>
        <v>0</v>
      </c>
      <c r="H42" s="2">
        <f t="shared" si="15"/>
        <v>0</v>
      </c>
      <c r="I42" s="2">
        <f t="shared" si="15"/>
        <v>0</v>
      </c>
      <c r="J42" s="2">
        <f t="shared" si="15"/>
        <v>0</v>
      </c>
      <c r="K42" s="2">
        <f t="shared" si="15"/>
        <v>0</v>
      </c>
      <c r="L42" s="2">
        <f t="shared" si="15"/>
        <v>0</v>
      </c>
    </row>
    <row r="43" spans="1:12" hidden="1" x14ac:dyDescent="0.2">
      <c r="A43" s="6"/>
      <c r="B43" s="21" t="s">
        <v>110</v>
      </c>
      <c r="C43" s="17">
        <v>1</v>
      </c>
      <c r="D43" s="17">
        <v>4</v>
      </c>
      <c r="E43" s="14" t="s">
        <v>224</v>
      </c>
      <c r="F43" s="18">
        <v>830</v>
      </c>
      <c r="G43" s="2">
        <v>0</v>
      </c>
      <c r="H43" s="2"/>
      <c r="I43" s="2">
        <f t="shared" ref="I43:I44" si="16">G43+H43</f>
        <v>0</v>
      </c>
      <c r="J43" s="2">
        <v>0</v>
      </c>
      <c r="K43" s="2"/>
      <c r="L43" s="2">
        <f t="shared" ref="L43:L44" si="17">J43+K43</f>
        <v>0</v>
      </c>
    </row>
    <row r="44" spans="1:12" hidden="1" x14ac:dyDescent="0.2">
      <c r="A44" s="6"/>
      <c r="B44" s="21" t="s">
        <v>20</v>
      </c>
      <c r="C44" s="17">
        <v>1</v>
      </c>
      <c r="D44" s="17">
        <v>4</v>
      </c>
      <c r="E44" s="14" t="s">
        <v>224</v>
      </c>
      <c r="F44" s="18">
        <v>850</v>
      </c>
      <c r="G44" s="2">
        <v>0</v>
      </c>
      <c r="H44" s="2"/>
      <c r="I44" s="2">
        <f t="shared" si="16"/>
        <v>0</v>
      </c>
      <c r="J44" s="2">
        <v>0</v>
      </c>
      <c r="K44" s="2"/>
      <c r="L44" s="2">
        <f t="shared" si="17"/>
        <v>0</v>
      </c>
    </row>
    <row r="45" spans="1:12" ht="25.5" hidden="1" customHeight="1" x14ac:dyDescent="0.2">
      <c r="A45" s="6"/>
      <c r="B45" s="20" t="s">
        <v>258</v>
      </c>
      <c r="C45" s="17">
        <v>1</v>
      </c>
      <c r="D45" s="17">
        <v>6</v>
      </c>
      <c r="E45" s="14"/>
      <c r="F45" s="18"/>
      <c r="G45" s="2">
        <f t="shared" ref="G45:L49" si="18">G46</f>
        <v>0</v>
      </c>
      <c r="H45" s="2">
        <f t="shared" si="18"/>
        <v>0</v>
      </c>
      <c r="I45" s="2">
        <f t="shared" si="18"/>
        <v>0</v>
      </c>
      <c r="J45" s="2">
        <f t="shared" ref="J45:J49" si="19">J46</f>
        <v>0</v>
      </c>
      <c r="K45" s="2">
        <f t="shared" si="18"/>
        <v>0</v>
      </c>
      <c r="L45" s="2">
        <f t="shared" si="18"/>
        <v>0</v>
      </c>
    </row>
    <row r="46" spans="1:12" hidden="1" x14ac:dyDescent="0.2">
      <c r="A46" s="6"/>
      <c r="B46" s="20" t="s">
        <v>29</v>
      </c>
      <c r="C46" s="17">
        <v>1</v>
      </c>
      <c r="D46" s="17">
        <v>6</v>
      </c>
      <c r="E46" s="14" t="s">
        <v>82</v>
      </c>
      <c r="F46" s="18"/>
      <c r="G46" s="2">
        <f t="shared" ref="G46:L46" si="20">G47</f>
        <v>0</v>
      </c>
      <c r="H46" s="2">
        <f t="shared" si="20"/>
        <v>0</v>
      </c>
      <c r="I46" s="2">
        <f t="shared" si="20"/>
        <v>0</v>
      </c>
      <c r="J46" s="2">
        <f t="shared" si="20"/>
        <v>0</v>
      </c>
      <c r="K46" s="2">
        <f t="shared" si="20"/>
        <v>0</v>
      </c>
      <c r="L46" s="2">
        <f t="shared" si="20"/>
        <v>0</v>
      </c>
    </row>
    <row r="47" spans="1:12" ht="24" hidden="1" x14ac:dyDescent="0.2">
      <c r="A47" s="6"/>
      <c r="B47" s="20" t="s">
        <v>139</v>
      </c>
      <c r="C47" s="17">
        <v>1</v>
      </c>
      <c r="D47" s="17">
        <v>6</v>
      </c>
      <c r="E47" s="14" t="s">
        <v>140</v>
      </c>
      <c r="F47" s="18"/>
      <c r="G47" s="2">
        <f t="shared" si="18"/>
        <v>0</v>
      </c>
      <c r="H47" s="2">
        <f t="shared" si="18"/>
        <v>0</v>
      </c>
      <c r="I47" s="2">
        <f t="shared" si="18"/>
        <v>0</v>
      </c>
      <c r="J47" s="2">
        <f t="shared" si="19"/>
        <v>0</v>
      </c>
      <c r="K47" s="2">
        <f t="shared" si="18"/>
        <v>0</v>
      </c>
      <c r="L47" s="2">
        <f t="shared" si="18"/>
        <v>0</v>
      </c>
    </row>
    <row r="48" spans="1:12" ht="49.5" hidden="1" customHeight="1" x14ac:dyDescent="0.2">
      <c r="A48" s="6"/>
      <c r="B48" s="20" t="s">
        <v>79</v>
      </c>
      <c r="C48" s="17">
        <v>1</v>
      </c>
      <c r="D48" s="17">
        <v>6</v>
      </c>
      <c r="E48" s="14" t="s">
        <v>138</v>
      </c>
      <c r="F48" s="18"/>
      <c r="G48" s="2">
        <f t="shared" si="18"/>
        <v>0</v>
      </c>
      <c r="H48" s="2">
        <f t="shared" si="18"/>
        <v>0</v>
      </c>
      <c r="I48" s="2">
        <f t="shared" si="18"/>
        <v>0</v>
      </c>
      <c r="J48" s="2">
        <f t="shared" si="19"/>
        <v>0</v>
      </c>
      <c r="K48" s="2">
        <f t="shared" si="18"/>
        <v>0</v>
      </c>
      <c r="L48" s="2">
        <f t="shared" si="18"/>
        <v>0</v>
      </c>
    </row>
    <row r="49" spans="1:12" hidden="1" x14ac:dyDescent="0.2">
      <c r="A49" s="6"/>
      <c r="B49" s="20" t="s">
        <v>66</v>
      </c>
      <c r="C49" s="17">
        <v>1</v>
      </c>
      <c r="D49" s="17">
        <v>6</v>
      </c>
      <c r="E49" s="14" t="s">
        <v>138</v>
      </c>
      <c r="F49" s="18">
        <v>500</v>
      </c>
      <c r="G49" s="2">
        <f t="shared" si="18"/>
        <v>0</v>
      </c>
      <c r="H49" s="2">
        <f t="shared" si="18"/>
        <v>0</v>
      </c>
      <c r="I49" s="2">
        <f t="shared" si="18"/>
        <v>0</v>
      </c>
      <c r="J49" s="2">
        <f t="shared" si="19"/>
        <v>0</v>
      </c>
      <c r="K49" s="2">
        <f t="shared" si="18"/>
        <v>0</v>
      </c>
      <c r="L49" s="2">
        <f t="shared" si="18"/>
        <v>0</v>
      </c>
    </row>
    <row r="50" spans="1:12" hidden="1" x14ac:dyDescent="0.2">
      <c r="A50" s="6"/>
      <c r="B50" s="21" t="s">
        <v>67</v>
      </c>
      <c r="C50" s="17">
        <v>1</v>
      </c>
      <c r="D50" s="17">
        <v>6</v>
      </c>
      <c r="E50" s="14" t="s">
        <v>138</v>
      </c>
      <c r="F50" s="18">
        <v>540</v>
      </c>
      <c r="G50" s="2">
        <v>0</v>
      </c>
      <c r="H50" s="2"/>
      <c r="I50" s="2">
        <f>G50+H50</f>
        <v>0</v>
      </c>
      <c r="J50" s="2">
        <v>0</v>
      </c>
      <c r="K50" s="2"/>
      <c r="L50" s="2">
        <f>J50+K50</f>
        <v>0</v>
      </c>
    </row>
    <row r="51" spans="1:12" hidden="1" x14ac:dyDescent="0.2">
      <c r="A51" s="6"/>
      <c r="B51" s="16" t="s">
        <v>264</v>
      </c>
      <c r="C51" s="17">
        <v>1</v>
      </c>
      <c r="D51" s="17">
        <v>7</v>
      </c>
      <c r="E51" s="14"/>
      <c r="F51" s="18" t="s">
        <v>8</v>
      </c>
      <c r="G51" s="2">
        <f t="shared" ref="G51:L55" si="21">G52</f>
        <v>0</v>
      </c>
      <c r="H51" s="2">
        <f t="shared" si="21"/>
        <v>0</v>
      </c>
      <c r="I51" s="2">
        <f t="shared" si="21"/>
        <v>0</v>
      </c>
      <c r="J51" s="2">
        <f t="shared" ref="J51:J55" si="22">J52</f>
        <v>0</v>
      </c>
      <c r="K51" s="2">
        <f t="shared" si="21"/>
        <v>0</v>
      </c>
      <c r="L51" s="2">
        <f t="shared" si="21"/>
        <v>0</v>
      </c>
    </row>
    <row r="52" spans="1:12" hidden="1" x14ac:dyDescent="0.2">
      <c r="A52" s="6"/>
      <c r="B52" s="19" t="s">
        <v>29</v>
      </c>
      <c r="C52" s="17">
        <v>1</v>
      </c>
      <c r="D52" s="17">
        <v>7</v>
      </c>
      <c r="E52" s="14" t="s">
        <v>82</v>
      </c>
      <c r="F52" s="18" t="s">
        <v>8</v>
      </c>
      <c r="G52" s="2">
        <f t="shared" ref="G52:L53" si="23">G53</f>
        <v>0</v>
      </c>
      <c r="H52" s="2">
        <f t="shared" si="23"/>
        <v>0</v>
      </c>
      <c r="I52" s="2">
        <f t="shared" si="23"/>
        <v>0</v>
      </c>
      <c r="J52" s="2">
        <f t="shared" si="23"/>
        <v>0</v>
      </c>
      <c r="K52" s="2">
        <f t="shared" si="23"/>
        <v>0</v>
      </c>
      <c r="L52" s="2">
        <f t="shared" si="23"/>
        <v>0</v>
      </c>
    </row>
    <row r="53" spans="1:12" ht="28.5" hidden="1" customHeight="1" x14ac:dyDescent="0.2">
      <c r="A53" s="6"/>
      <c r="B53" s="20" t="s">
        <v>265</v>
      </c>
      <c r="C53" s="17">
        <v>1</v>
      </c>
      <c r="D53" s="17">
        <v>7</v>
      </c>
      <c r="E53" s="14" t="s">
        <v>155</v>
      </c>
      <c r="F53" s="18"/>
      <c r="G53" s="2">
        <f t="shared" si="23"/>
        <v>0</v>
      </c>
      <c r="H53" s="2">
        <f t="shared" si="23"/>
        <v>0</v>
      </c>
      <c r="I53" s="2">
        <f t="shared" si="23"/>
        <v>0</v>
      </c>
      <c r="J53" s="2">
        <f t="shared" si="23"/>
        <v>0</v>
      </c>
      <c r="K53" s="2">
        <f t="shared" si="23"/>
        <v>0</v>
      </c>
      <c r="L53" s="2">
        <f t="shared" si="23"/>
        <v>0</v>
      </c>
    </row>
    <row r="54" spans="1:12" hidden="1" x14ac:dyDescent="0.2">
      <c r="A54" s="6"/>
      <c r="B54" s="20" t="s">
        <v>266</v>
      </c>
      <c r="C54" s="17">
        <v>1</v>
      </c>
      <c r="D54" s="17">
        <v>7</v>
      </c>
      <c r="E54" s="14" t="s">
        <v>267</v>
      </c>
      <c r="F54" s="18" t="s">
        <v>8</v>
      </c>
      <c r="G54" s="2">
        <f t="shared" si="21"/>
        <v>0</v>
      </c>
      <c r="H54" s="2">
        <f t="shared" si="21"/>
        <v>0</v>
      </c>
      <c r="I54" s="2">
        <f t="shared" si="21"/>
        <v>0</v>
      </c>
      <c r="J54" s="2">
        <f t="shared" si="22"/>
        <v>0</v>
      </c>
      <c r="K54" s="2">
        <f t="shared" si="21"/>
        <v>0</v>
      </c>
      <c r="L54" s="2">
        <f t="shared" si="21"/>
        <v>0</v>
      </c>
    </row>
    <row r="55" spans="1:12" hidden="1" x14ac:dyDescent="0.2">
      <c r="A55" s="6"/>
      <c r="B55" s="20" t="s">
        <v>19</v>
      </c>
      <c r="C55" s="17">
        <v>1</v>
      </c>
      <c r="D55" s="17">
        <v>7</v>
      </c>
      <c r="E55" s="14" t="s">
        <v>267</v>
      </c>
      <c r="F55" s="18" t="s">
        <v>23</v>
      </c>
      <c r="G55" s="2">
        <f t="shared" si="21"/>
        <v>0</v>
      </c>
      <c r="H55" s="2">
        <f t="shared" si="21"/>
        <v>0</v>
      </c>
      <c r="I55" s="2">
        <f t="shared" si="21"/>
        <v>0</v>
      </c>
      <c r="J55" s="2">
        <f t="shared" si="22"/>
        <v>0</v>
      </c>
      <c r="K55" s="2">
        <f t="shared" si="21"/>
        <v>0</v>
      </c>
      <c r="L55" s="2">
        <f t="shared" si="21"/>
        <v>0</v>
      </c>
    </row>
    <row r="56" spans="1:12" hidden="1" x14ac:dyDescent="0.2">
      <c r="A56" s="6"/>
      <c r="B56" s="21" t="s">
        <v>313</v>
      </c>
      <c r="C56" s="17">
        <v>1</v>
      </c>
      <c r="D56" s="17">
        <v>7</v>
      </c>
      <c r="E56" s="14" t="s">
        <v>267</v>
      </c>
      <c r="F56" s="18">
        <v>880</v>
      </c>
      <c r="G56" s="2">
        <v>0</v>
      </c>
      <c r="H56" s="2"/>
      <c r="I56" s="2">
        <f>G56+H56</f>
        <v>0</v>
      </c>
      <c r="J56" s="2">
        <v>0</v>
      </c>
      <c r="K56" s="2"/>
      <c r="L56" s="2">
        <f>J56+K56</f>
        <v>0</v>
      </c>
    </row>
    <row r="57" spans="1:12" x14ac:dyDescent="0.2">
      <c r="A57" s="6"/>
      <c r="B57" s="16" t="s">
        <v>21</v>
      </c>
      <c r="C57" s="17">
        <v>1</v>
      </c>
      <c r="D57" s="17">
        <v>11</v>
      </c>
      <c r="E57" s="14"/>
      <c r="F57" s="18" t="s">
        <v>8</v>
      </c>
      <c r="G57" s="2">
        <f t="shared" ref="G57:L62" si="24">G58</f>
        <v>50</v>
      </c>
      <c r="H57" s="2">
        <f t="shared" si="24"/>
        <v>0</v>
      </c>
      <c r="I57" s="2">
        <f t="shared" si="24"/>
        <v>50</v>
      </c>
      <c r="J57" s="2">
        <f t="shared" ref="J57:J62" si="25">J58</f>
        <v>50</v>
      </c>
      <c r="K57" s="2">
        <f t="shared" si="24"/>
        <v>0</v>
      </c>
      <c r="L57" s="2">
        <f t="shared" si="24"/>
        <v>50</v>
      </c>
    </row>
    <row r="58" spans="1:12" ht="36" x14ac:dyDescent="0.2">
      <c r="A58" s="6"/>
      <c r="B58" s="19" t="s">
        <v>268</v>
      </c>
      <c r="C58" s="17">
        <v>1</v>
      </c>
      <c r="D58" s="17">
        <v>11</v>
      </c>
      <c r="E58" s="14" t="s">
        <v>162</v>
      </c>
      <c r="F58" s="18" t="s">
        <v>8</v>
      </c>
      <c r="G58" s="2">
        <f t="shared" si="24"/>
        <v>50</v>
      </c>
      <c r="H58" s="2">
        <f t="shared" si="24"/>
        <v>0</v>
      </c>
      <c r="I58" s="2">
        <f t="shared" si="24"/>
        <v>50</v>
      </c>
      <c r="J58" s="2">
        <f t="shared" si="25"/>
        <v>50</v>
      </c>
      <c r="K58" s="2">
        <f t="shared" si="24"/>
        <v>0</v>
      </c>
      <c r="L58" s="2">
        <f t="shared" si="24"/>
        <v>50</v>
      </c>
    </row>
    <row r="59" spans="1:12" ht="36" x14ac:dyDescent="0.2">
      <c r="A59" s="6"/>
      <c r="B59" s="20" t="s">
        <v>22</v>
      </c>
      <c r="C59" s="17">
        <v>1</v>
      </c>
      <c r="D59" s="17">
        <v>11</v>
      </c>
      <c r="E59" s="14" t="s">
        <v>141</v>
      </c>
      <c r="F59" s="18" t="s">
        <v>8</v>
      </c>
      <c r="G59" s="2">
        <f t="shared" ref="G59:L60" si="26">G60</f>
        <v>50</v>
      </c>
      <c r="H59" s="2">
        <f t="shared" si="26"/>
        <v>0</v>
      </c>
      <c r="I59" s="2">
        <f t="shared" si="26"/>
        <v>50</v>
      </c>
      <c r="J59" s="2">
        <f t="shared" si="26"/>
        <v>50</v>
      </c>
      <c r="K59" s="2">
        <f t="shared" si="26"/>
        <v>0</v>
      </c>
      <c r="L59" s="2">
        <f t="shared" si="26"/>
        <v>50</v>
      </c>
    </row>
    <row r="60" spans="1:12" ht="28.5" customHeight="1" x14ac:dyDescent="0.2">
      <c r="A60" s="6"/>
      <c r="B60" s="20" t="s">
        <v>109</v>
      </c>
      <c r="C60" s="17">
        <v>1</v>
      </c>
      <c r="D60" s="17">
        <v>11</v>
      </c>
      <c r="E60" s="14" t="s">
        <v>142</v>
      </c>
      <c r="F60" s="18"/>
      <c r="G60" s="2">
        <f t="shared" si="26"/>
        <v>50</v>
      </c>
      <c r="H60" s="2">
        <f t="shared" si="26"/>
        <v>0</v>
      </c>
      <c r="I60" s="2">
        <f t="shared" si="26"/>
        <v>50</v>
      </c>
      <c r="J60" s="2">
        <f t="shared" si="26"/>
        <v>50</v>
      </c>
      <c r="K60" s="2">
        <f t="shared" si="26"/>
        <v>0</v>
      </c>
      <c r="L60" s="2">
        <f t="shared" si="26"/>
        <v>50</v>
      </c>
    </row>
    <row r="61" spans="1:12" ht="24" x14ac:dyDescent="0.2">
      <c r="A61" s="6"/>
      <c r="B61" s="20" t="s">
        <v>80</v>
      </c>
      <c r="C61" s="17">
        <v>1</v>
      </c>
      <c r="D61" s="17">
        <v>11</v>
      </c>
      <c r="E61" s="14" t="s">
        <v>143</v>
      </c>
      <c r="F61" s="18" t="s">
        <v>8</v>
      </c>
      <c r="G61" s="2">
        <f t="shared" si="24"/>
        <v>50</v>
      </c>
      <c r="H61" s="2">
        <f t="shared" si="24"/>
        <v>0</v>
      </c>
      <c r="I61" s="2">
        <f t="shared" si="24"/>
        <v>50</v>
      </c>
      <c r="J61" s="2">
        <f t="shared" si="25"/>
        <v>50</v>
      </c>
      <c r="K61" s="2">
        <f t="shared" si="24"/>
        <v>0</v>
      </c>
      <c r="L61" s="2">
        <f t="shared" si="24"/>
        <v>50</v>
      </c>
    </row>
    <row r="62" spans="1:12" x14ac:dyDescent="0.2">
      <c r="A62" s="6"/>
      <c r="B62" s="20" t="s">
        <v>19</v>
      </c>
      <c r="C62" s="17">
        <v>1</v>
      </c>
      <c r="D62" s="17">
        <v>11</v>
      </c>
      <c r="E62" s="14" t="s">
        <v>143</v>
      </c>
      <c r="F62" s="18" t="s">
        <v>23</v>
      </c>
      <c r="G62" s="2">
        <f t="shared" si="24"/>
        <v>50</v>
      </c>
      <c r="H62" s="2">
        <f t="shared" si="24"/>
        <v>0</v>
      </c>
      <c r="I62" s="2">
        <f t="shared" si="24"/>
        <v>50</v>
      </c>
      <c r="J62" s="2">
        <f t="shared" si="25"/>
        <v>50</v>
      </c>
      <c r="K62" s="2">
        <f t="shared" si="24"/>
        <v>0</v>
      </c>
      <c r="L62" s="2">
        <f t="shared" si="24"/>
        <v>50</v>
      </c>
    </row>
    <row r="63" spans="1:12" x14ac:dyDescent="0.2">
      <c r="A63" s="6"/>
      <c r="B63" s="21" t="s">
        <v>24</v>
      </c>
      <c r="C63" s="17">
        <v>1</v>
      </c>
      <c r="D63" s="17">
        <v>11</v>
      </c>
      <c r="E63" s="14" t="s">
        <v>143</v>
      </c>
      <c r="F63" s="18" t="s">
        <v>25</v>
      </c>
      <c r="G63" s="2">
        <v>50</v>
      </c>
      <c r="H63" s="2"/>
      <c r="I63" s="2">
        <f>G63+H63</f>
        <v>50</v>
      </c>
      <c r="J63" s="2">
        <v>50</v>
      </c>
      <c r="K63" s="2"/>
      <c r="L63" s="2">
        <f>J63+K63</f>
        <v>50</v>
      </c>
    </row>
    <row r="64" spans="1:12" x14ac:dyDescent="0.2">
      <c r="A64" s="6"/>
      <c r="B64" s="16" t="s">
        <v>26</v>
      </c>
      <c r="C64" s="17">
        <v>1</v>
      </c>
      <c r="D64" s="17">
        <v>13</v>
      </c>
      <c r="E64" s="14"/>
      <c r="F64" s="18" t="s">
        <v>8</v>
      </c>
      <c r="G64" s="2">
        <f>G65+G79+G87</f>
        <v>29567.600000000002</v>
      </c>
      <c r="H64" s="2">
        <f>H65+H79+H87</f>
        <v>0</v>
      </c>
      <c r="I64" s="2">
        <f>I65+I81+I87+I84</f>
        <v>29567.600000000002</v>
      </c>
      <c r="J64" s="2">
        <f>J65+J79+J87</f>
        <v>32505.699999999997</v>
      </c>
      <c r="K64" s="2">
        <f>K65+K79+K87</f>
        <v>0</v>
      </c>
      <c r="L64" s="2">
        <f>L65+L81+L87+L84</f>
        <v>32505.7</v>
      </c>
    </row>
    <row r="65" spans="1:12" ht="24" x14ac:dyDescent="0.2">
      <c r="A65" s="6"/>
      <c r="B65" s="19" t="s">
        <v>119</v>
      </c>
      <c r="C65" s="17">
        <v>1</v>
      </c>
      <c r="D65" s="17">
        <v>13</v>
      </c>
      <c r="E65" s="14" t="s">
        <v>129</v>
      </c>
      <c r="F65" s="18" t="s">
        <v>8</v>
      </c>
      <c r="G65" s="2">
        <f t="shared" ref="G65:L66" si="27">G66</f>
        <v>26493.4</v>
      </c>
      <c r="H65" s="2">
        <f t="shared" si="27"/>
        <v>0</v>
      </c>
      <c r="I65" s="2">
        <f t="shared" si="27"/>
        <v>26493.4</v>
      </c>
      <c r="J65" s="2">
        <f t="shared" si="27"/>
        <v>26168.799999999999</v>
      </c>
      <c r="K65" s="2">
        <f t="shared" si="27"/>
        <v>0</v>
      </c>
      <c r="L65" s="2">
        <f t="shared" si="27"/>
        <v>26168.799999999999</v>
      </c>
    </row>
    <row r="66" spans="1:12" ht="24" x14ac:dyDescent="0.2">
      <c r="A66" s="6"/>
      <c r="B66" s="19" t="s">
        <v>71</v>
      </c>
      <c r="C66" s="17">
        <v>1</v>
      </c>
      <c r="D66" s="17">
        <v>13</v>
      </c>
      <c r="E66" s="14" t="s">
        <v>133</v>
      </c>
      <c r="F66" s="18"/>
      <c r="G66" s="2">
        <f t="shared" si="27"/>
        <v>26493.4</v>
      </c>
      <c r="H66" s="2">
        <f t="shared" si="27"/>
        <v>0</v>
      </c>
      <c r="I66" s="2">
        <f t="shared" si="27"/>
        <v>26493.4</v>
      </c>
      <c r="J66" s="2">
        <f t="shared" si="27"/>
        <v>26168.799999999999</v>
      </c>
      <c r="K66" s="2">
        <f t="shared" si="27"/>
        <v>0</v>
      </c>
      <c r="L66" s="2">
        <f t="shared" si="27"/>
        <v>26168.799999999999</v>
      </c>
    </row>
    <row r="67" spans="1:12" ht="24" x14ac:dyDescent="0.2">
      <c r="A67" s="6"/>
      <c r="B67" s="22" t="s">
        <v>144</v>
      </c>
      <c r="C67" s="23">
        <v>1</v>
      </c>
      <c r="D67" s="23">
        <v>13</v>
      </c>
      <c r="E67" s="24" t="s">
        <v>134</v>
      </c>
      <c r="F67" s="25"/>
      <c r="G67" s="26">
        <f t="shared" ref="G67:L67" si="28">G68+G76</f>
        <v>26493.4</v>
      </c>
      <c r="H67" s="26">
        <f t="shared" si="28"/>
        <v>0</v>
      </c>
      <c r="I67" s="26">
        <f t="shared" si="28"/>
        <v>26493.4</v>
      </c>
      <c r="J67" s="26">
        <f t="shared" si="28"/>
        <v>26168.799999999999</v>
      </c>
      <c r="K67" s="26">
        <f t="shared" si="28"/>
        <v>0</v>
      </c>
      <c r="L67" s="26">
        <f t="shared" si="28"/>
        <v>26168.799999999999</v>
      </c>
    </row>
    <row r="68" spans="1:12" ht="24" x14ac:dyDescent="0.2">
      <c r="A68" s="6"/>
      <c r="B68" s="20" t="s">
        <v>78</v>
      </c>
      <c r="C68" s="17">
        <v>1</v>
      </c>
      <c r="D68" s="17">
        <v>13</v>
      </c>
      <c r="E68" s="14" t="s">
        <v>145</v>
      </c>
      <c r="F68" s="18"/>
      <c r="G68" s="2">
        <f t="shared" ref="G68:L68" si="29">G69+G71+G73</f>
        <v>26493.4</v>
      </c>
      <c r="H68" s="2">
        <f t="shared" si="29"/>
        <v>0</v>
      </c>
      <c r="I68" s="2">
        <f t="shared" si="29"/>
        <v>26493.4</v>
      </c>
      <c r="J68" s="2">
        <f t="shared" si="29"/>
        <v>26168.799999999999</v>
      </c>
      <c r="K68" s="2">
        <f t="shared" si="29"/>
        <v>0</v>
      </c>
      <c r="L68" s="2">
        <f t="shared" si="29"/>
        <v>26168.799999999999</v>
      </c>
    </row>
    <row r="69" spans="1:12" ht="48" x14ac:dyDescent="0.2">
      <c r="A69" s="6"/>
      <c r="B69" s="21" t="s">
        <v>10</v>
      </c>
      <c r="C69" s="17">
        <v>1</v>
      </c>
      <c r="D69" s="17">
        <v>13</v>
      </c>
      <c r="E69" s="14" t="s">
        <v>145</v>
      </c>
      <c r="F69" s="18" t="s">
        <v>11</v>
      </c>
      <c r="G69" s="2">
        <f t="shared" ref="G69:L69" si="30">G70</f>
        <v>26150</v>
      </c>
      <c r="H69" s="2">
        <f t="shared" si="30"/>
        <v>0</v>
      </c>
      <c r="I69" s="2">
        <f t="shared" si="30"/>
        <v>26150</v>
      </c>
      <c r="J69" s="2">
        <f t="shared" si="30"/>
        <v>24538.799999999999</v>
      </c>
      <c r="K69" s="2">
        <f t="shared" si="30"/>
        <v>0</v>
      </c>
      <c r="L69" s="2">
        <f t="shared" si="30"/>
        <v>24538.799999999999</v>
      </c>
    </row>
    <row r="70" spans="1:12" x14ac:dyDescent="0.2">
      <c r="A70" s="6"/>
      <c r="B70" s="21" t="s">
        <v>108</v>
      </c>
      <c r="C70" s="17">
        <v>1</v>
      </c>
      <c r="D70" s="17">
        <v>13</v>
      </c>
      <c r="E70" s="14" t="s">
        <v>145</v>
      </c>
      <c r="F70" s="18">
        <v>110</v>
      </c>
      <c r="G70" s="2">
        <v>26150</v>
      </c>
      <c r="H70" s="2"/>
      <c r="I70" s="2">
        <f>G70+H70</f>
        <v>26150</v>
      </c>
      <c r="J70" s="2">
        <v>24538.799999999999</v>
      </c>
      <c r="K70" s="2"/>
      <c r="L70" s="2">
        <f>J70+K70</f>
        <v>24538.799999999999</v>
      </c>
    </row>
    <row r="71" spans="1:12" ht="24" x14ac:dyDescent="0.2">
      <c r="A71" s="6"/>
      <c r="B71" s="21" t="s">
        <v>105</v>
      </c>
      <c r="C71" s="17">
        <v>1</v>
      </c>
      <c r="D71" s="17">
        <v>13</v>
      </c>
      <c r="E71" s="14" t="s">
        <v>145</v>
      </c>
      <c r="F71" s="18">
        <v>200</v>
      </c>
      <c r="G71" s="2">
        <f t="shared" ref="G71:L71" si="31">G72</f>
        <v>343.40000000000003</v>
      </c>
      <c r="H71" s="2">
        <f t="shared" si="31"/>
        <v>0</v>
      </c>
      <c r="I71" s="2">
        <f t="shared" si="31"/>
        <v>343.40000000000003</v>
      </c>
      <c r="J71" s="2">
        <f t="shared" si="31"/>
        <v>1630</v>
      </c>
      <c r="K71" s="2">
        <f t="shared" si="31"/>
        <v>0</v>
      </c>
      <c r="L71" s="2">
        <f t="shared" si="31"/>
        <v>1630</v>
      </c>
    </row>
    <row r="72" spans="1:12" ht="24" x14ac:dyDescent="0.2">
      <c r="A72" s="6"/>
      <c r="B72" s="21" t="s">
        <v>17</v>
      </c>
      <c r="C72" s="17">
        <v>1</v>
      </c>
      <c r="D72" s="17">
        <v>13</v>
      </c>
      <c r="E72" s="14" t="s">
        <v>145</v>
      </c>
      <c r="F72" s="18">
        <v>240</v>
      </c>
      <c r="G72" s="2">
        <f>343.3+0.1</f>
        <v>343.40000000000003</v>
      </c>
      <c r="H72" s="2"/>
      <c r="I72" s="2">
        <f>G72+H72</f>
        <v>343.40000000000003</v>
      </c>
      <c r="J72" s="2">
        <v>1630</v>
      </c>
      <c r="K72" s="2"/>
      <c r="L72" s="2">
        <f>J72+K72</f>
        <v>1630</v>
      </c>
    </row>
    <row r="73" spans="1:12" hidden="1" x14ac:dyDescent="0.2">
      <c r="A73" s="6"/>
      <c r="B73" s="21" t="s">
        <v>19</v>
      </c>
      <c r="C73" s="17">
        <v>1</v>
      </c>
      <c r="D73" s="17">
        <v>13</v>
      </c>
      <c r="E73" s="14" t="s">
        <v>145</v>
      </c>
      <c r="F73" s="18">
        <v>800</v>
      </c>
      <c r="G73" s="2">
        <f t="shared" ref="G73:L73" si="32">G74+G75</f>
        <v>0</v>
      </c>
      <c r="H73" s="2">
        <f t="shared" si="32"/>
        <v>0</v>
      </c>
      <c r="I73" s="2">
        <f t="shared" si="32"/>
        <v>0</v>
      </c>
      <c r="J73" s="2">
        <f t="shared" si="32"/>
        <v>0</v>
      </c>
      <c r="K73" s="2">
        <f t="shared" si="32"/>
        <v>0</v>
      </c>
      <c r="L73" s="2">
        <f t="shared" si="32"/>
        <v>0</v>
      </c>
    </row>
    <row r="74" spans="1:12" hidden="1" x14ac:dyDescent="0.2">
      <c r="A74" s="6"/>
      <c r="B74" s="32" t="s">
        <v>110</v>
      </c>
      <c r="C74" s="33">
        <v>1</v>
      </c>
      <c r="D74" s="33">
        <v>13</v>
      </c>
      <c r="E74" s="34" t="s">
        <v>145</v>
      </c>
      <c r="F74" s="35">
        <v>830</v>
      </c>
      <c r="G74" s="36">
        <v>0</v>
      </c>
      <c r="H74" s="36"/>
      <c r="I74" s="2">
        <f t="shared" ref="I74:I75" si="33">G74+H74</f>
        <v>0</v>
      </c>
      <c r="J74" s="36">
        <v>0</v>
      </c>
      <c r="K74" s="36"/>
      <c r="L74" s="2">
        <f t="shared" ref="L74:L75" si="34">J74+K74</f>
        <v>0</v>
      </c>
    </row>
    <row r="75" spans="1:12" hidden="1" x14ac:dyDescent="0.2">
      <c r="A75" s="6"/>
      <c r="B75" s="21" t="s">
        <v>20</v>
      </c>
      <c r="C75" s="17">
        <v>1</v>
      </c>
      <c r="D75" s="17">
        <v>13</v>
      </c>
      <c r="E75" s="14" t="s">
        <v>145</v>
      </c>
      <c r="F75" s="18">
        <v>850</v>
      </c>
      <c r="G75" s="37">
        <v>0</v>
      </c>
      <c r="H75" s="37"/>
      <c r="I75" s="2">
        <f t="shared" si="33"/>
        <v>0</v>
      </c>
      <c r="J75" s="37">
        <v>0</v>
      </c>
      <c r="K75" s="37"/>
      <c r="L75" s="2">
        <f t="shared" si="34"/>
        <v>0</v>
      </c>
    </row>
    <row r="76" spans="1:12" ht="24" hidden="1" x14ac:dyDescent="0.2">
      <c r="A76" s="6"/>
      <c r="B76" s="38" t="s">
        <v>269</v>
      </c>
      <c r="C76" s="17">
        <v>1</v>
      </c>
      <c r="D76" s="17">
        <v>13</v>
      </c>
      <c r="E76" s="14" t="s">
        <v>270</v>
      </c>
      <c r="F76" s="18"/>
      <c r="G76" s="2">
        <f t="shared" ref="G76:L77" si="35">G77</f>
        <v>0</v>
      </c>
      <c r="H76" s="2">
        <f t="shared" si="35"/>
        <v>0</v>
      </c>
      <c r="I76" s="2">
        <f t="shared" si="35"/>
        <v>0</v>
      </c>
      <c r="J76" s="2">
        <f t="shared" si="35"/>
        <v>0</v>
      </c>
      <c r="K76" s="2">
        <f t="shared" si="35"/>
        <v>0</v>
      </c>
      <c r="L76" s="2">
        <f t="shared" si="35"/>
        <v>0</v>
      </c>
    </row>
    <row r="77" spans="1:12" ht="24" hidden="1" x14ac:dyDescent="0.2">
      <c r="A77" s="6"/>
      <c r="B77" s="21" t="s">
        <v>105</v>
      </c>
      <c r="C77" s="17">
        <v>1</v>
      </c>
      <c r="D77" s="17">
        <v>13</v>
      </c>
      <c r="E77" s="14" t="s">
        <v>270</v>
      </c>
      <c r="F77" s="18">
        <v>200</v>
      </c>
      <c r="G77" s="2">
        <f t="shared" si="35"/>
        <v>0</v>
      </c>
      <c r="H77" s="2">
        <f t="shared" si="35"/>
        <v>0</v>
      </c>
      <c r="I77" s="2">
        <f t="shared" si="35"/>
        <v>0</v>
      </c>
      <c r="J77" s="2">
        <f t="shared" si="35"/>
        <v>0</v>
      </c>
      <c r="K77" s="2">
        <f t="shared" si="35"/>
        <v>0</v>
      </c>
      <c r="L77" s="2">
        <f t="shared" si="35"/>
        <v>0</v>
      </c>
    </row>
    <row r="78" spans="1:12" ht="24" hidden="1" x14ac:dyDescent="0.2">
      <c r="A78" s="6"/>
      <c r="B78" s="21" t="s">
        <v>17</v>
      </c>
      <c r="C78" s="17">
        <v>1</v>
      </c>
      <c r="D78" s="17">
        <v>13</v>
      </c>
      <c r="E78" s="14" t="s">
        <v>270</v>
      </c>
      <c r="F78" s="18">
        <v>240</v>
      </c>
      <c r="G78" s="2"/>
      <c r="H78" s="2"/>
      <c r="I78" s="2">
        <f>G78+H78</f>
        <v>0</v>
      </c>
      <c r="J78" s="2">
        <v>0</v>
      </c>
      <c r="K78" s="2"/>
      <c r="L78" s="2">
        <f>J78+K78</f>
        <v>0</v>
      </c>
    </row>
    <row r="79" spans="1:12" ht="24" x14ac:dyDescent="0.2">
      <c r="A79" s="6"/>
      <c r="B79" s="20" t="s">
        <v>271</v>
      </c>
      <c r="C79" s="17">
        <v>1</v>
      </c>
      <c r="D79" s="17">
        <v>13</v>
      </c>
      <c r="E79" s="14" t="s">
        <v>146</v>
      </c>
      <c r="F79" s="18"/>
      <c r="G79" s="2">
        <f>G80</f>
        <v>0</v>
      </c>
      <c r="H79" s="2">
        <f>H80</f>
        <v>0</v>
      </c>
      <c r="I79" s="2"/>
      <c r="J79" s="2">
        <f>J80</f>
        <v>87.3</v>
      </c>
      <c r="K79" s="2">
        <f>K80</f>
        <v>0</v>
      </c>
      <c r="L79" s="2"/>
    </row>
    <row r="80" spans="1:12" ht="29.25" customHeight="1" x14ac:dyDescent="0.2">
      <c r="A80" s="6"/>
      <c r="B80" s="20" t="s">
        <v>107</v>
      </c>
      <c r="C80" s="17">
        <v>1</v>
      </c>
      <c r="D80" s="17">
        <v>13</v>
      </c>
      <c r="E80" s="14" t="s">
        <v>147</v>
      </c>
      <c r="F80" s="18"/>
      <c r="G80" s="2">
        <f>G81+G84</f>
        <v>0</v>
      </c>
      <c r="H80" s="2">
        <f>H81+H84</f>
        <v>0</v>
      </c>
      <c r="I80" s="2"/>
      <c r="J80" s="2">
        <f>J81+J84</f>
        <v>87.3</v>
      </c>
      <c r="K80" s="2">
        <f>K81+K84</f>
        <v>0</v>
      </c>
      <c r="L80" s="2"/>
    </row>
    <row r="81" spans="1:12" ht="48" hidden="1" x14ac:dyDescent="0.2">
      <c r="A81" s="6"/>
      <c r="B81" s="20" t="s">
        <v>79</v>
      </c>
      <c r="C81" s="17">
        <v>1</v>
      </c>
      <c r="D81" s="17">
        <v>13</v>
      </c>
      <c r="E81" s="14" t="s">
        <v>152</v>
      </c>
      <c r="F81" s="18"/>
      <c r="G81" s="2">
        <f t="shared" ref="G81:L82" si="36">G82</f>
        <v>0</v>
      </c>
      <c r="H81" s="2">
        <f t="shared" si="36"/>
        <v>0</v>
      </c>
      <c r="I81" s="2">
        <f t="shared" si="36"/>
        <v>0</v>
      </c>
      <c r="J81" s="2">
        <f t="shared" si="36"/>
        <v>0</v>
      </c>
      <c r="K81" s="2">
        <f t="shared" si="36"/>
        <v>0</v>
      </c>
      <c r="L81" s="2">
        <f t="shared" si="36"/>
        <v>0</v>
      </c>
    </row>
    <row r="82" spans="1:12" hidden="1" x14ac:dyDescent="0.2">
      <c r="A82" s="6"/>
      <c r="B82" s="20" t="s">
        <v>66</v>
      </c>
      <c r="C82" s="17">
        <v>1</v>
      </c>
      <c r="D82" s="17">
        <v>13</v>
      </c>
      <c r="E82" s="14" t="s">
        <v>152</v>
      </c>
      <c r="F82" s="18">
        <v>500</v>
      </c>
      <c r="G82" s="2">
        <f t="shared" si="36"/>
        <v>0</v>
      </c>
      <c r="H82" s="2">
        <f t="shared" si="36"/>
        <v>0</v>
      </c>
      <c r="I82" s="2">
        <f t="shared" si="36"/>
        <v>0</v>
      </c>
      <c r="J82" s="2">
        <f t="shared" si="36"/>
        <v>0</v>
      </c>
      <c r="K82" s="2">
        <f t="shared" si="36"/>
        <v>0</v>
      </c>
      <c r="L82" s="2">
        <f t="shared" si="36"/>
        <v>0</v>
      </c>
    </row>
    <row r="83" spans="1:12" hidden="1" x14ac:dyDescent="0.2">
      <c r="A83" s="6"/>
      <c r="B83" s="21" t="s">
        <v>67</v>
      </c>
      <c r="C83" s="17">
        <v>1</v>
      </c>
      <c r="D83" s="17">
        <v>13</v>
      </c>
      <c r="E83" s="14" t="s">
        <v>152</v>
      </c>
      <c r="F83" s="18">
        <v>540</v>
      </c>
      <c r="G83" s="2">
        <v>0</v>
      </c>
      <c r="H83" s="2"/>
      <c r="I83" s="2">
        <f>G83+H83</f>
        <v>0</v>
      </c>
      <c r="J83" s="2">
        <v>0</v>
      </c>
      <c r="K83" s="2"/>
      <c r="L83" s="2">
        <f>J83+K83</f>
        <v>0</v>
      </c>
    </row>
    <row r="84" spans="1:12" ht="24" hidden="1" x14ac:dyDescent="0.2">
      <c r="A84" s="6"/>
      <c r="B84" s="21" t="s">
        <v>80</v>
      </c>
      <c r="C84" s="17">
        <v>1</v>
      </c>
      <c r="D84" s="17">
        <v>13</v>
      </c>
      <c r="E84" s="14" t="s">
        <v>153</v>
      </c>
      <c r="F84" s="18"/>
      <c r="G84" s="2">
        <f t="shared" ref="G84:L85" si="37">G85</f>
        <v>0</v>
      </c>
      <c r="H84" s="2">
        <f t="shared" si="37"/>
        <v>0</v>
      </c>
      <c r="I84" s="2">
        <f t="shared" si="37"/>
        <v>0</v>
      </c>
      <c r="J84" s="2">
        <f t="shared" si="37"/>
        <v>87.3</v>
      </c>
      <c r="K84" s="2">
        <f t="shared" si="37"/>
        <v>0</v>
      </c>
      <c r="L84" s="2">
        <f t="shared" si="37"/>
        <v>87.3</v>
      </c>
    </row>
    <row r="85" spans="1:12" ht="24" hidden="1" x14ac:dyDescent="0.2">
      <c r="A85" s="6"/>
      <c r="B85" s="21" t="s">
        <v>105</v>
      </c>
      <c r="C85" s="17">
        <v>1</v>
      </c>
      <c r="D85" s="17">
        <v>13</v>
      </c>
      <c r="E85" s="14" t="s">
        <v>153</v>
      </c>
      <c r="F85" s="18">
        <v>200</v>
      </c>
      <c r="G85" s="2">
        <f t="shared" si="37"/>
        <v>0</v>
      </c>
      <c r="H85" s="2">
        <f t="shared" si="37"/>
        <v>0</v>
      </c>
      <c r="I85" s="2">
        <f t="shared" si="37"/>
        <v>0</v>
      </c>
      <c r="J85" s="2">
        <f t="shared" si="37"/>
        <v>87.3</v>
      </c>
      <c r="K85" s="2">
        <f t="shared" si="37"/>
        <v>0</v>
      </c>
      <c r="L85" s="2">
        <f t="shared" si="37"/>
        <v>87.3</v>
      </c>
    </row>
    <row r="86" spans="1:12" ht="24" hidden="1" x14ac:dyDescent="0.2">
      <c r="A86" s="6"/>
      <c r="B86" s="21" t="s">
        <v>17</v>
      </c>
      <c r="C86" s="17">
        <v>1</v>
      </c>
      <c r="D86" s="17">
        <v>13</v>
      </c>
      <c r="E86" s="14" t="s">
        <v>153</v>
      </c>
      <c r="F86" s="18">
        <v>240</v>
      </c>
      <c r="G86" s="2">
        <v>0</v>
      </c>
      <c r="H86" s="2"/>
      <c r="I86" s="2">
        <f>G86+H86</f>
        <v>0</v>
      </c>
      <c r="J86" s="2">
        <v>87.3</v>
      </c>
      <c r="K86" s="2"/>
      <c r="L86" s="2">
        <f>J86+K86</f>
        <v>87.3</v>
      </c>
    </row>
    <row r="87" spans="1:12" x14ac:dyDescent="0.2">
      <c r="A87" s="6"/>
      <c r="B87" s="39" t="s">
        <v>29</v>
      </c>
      <c r="C87" s="23">
        <v>1</v>
      </c>
      <c r="D87" s="23">
        <v>13</v>
      </c>
      <c r="E87" s="40" t="s">
        <v>82</v>
      </c>
      <c r="F87" s="25"/>
      <c r="G87" s="26">
        <f t="shared" ref="G87:L87" si="38">G88</f>
        <v>3074.2</v>
      </c>
      <c r="H87" s="26">
        <f t="shared" si="38"/>
        <v>0</v>
      </c>
      <c r="I87" s="26">
        <f t="shared" si="38"/>
        <v>3074.2</v>
      </c>
      <c r="J87" s="26">
        <f t="shared" si="38"/>
        <v>6249.6</v>
      </c>
      <c r="K87" s="26">
        <f t="shared" si="38"/>
        <v>0</v>
      </c>
      <c r="L87" s="26">
        <f t="shared" si="38"/>
        <v>6249.6</v>
      </c>
    </row>
    <row r="88" spans="1:12" x14ac:dyDescent="0.2">
      <c r="A88" s="6"/>
      <c r="B88" s="20" t="s">
        <v>112</v>
      </c>
      <c r="C88" s="17">
        <v>1</v>
      </c>
      <c r="D88" s="17">
        <v>13</v>
      </c>
      <c r="E88" s="41" t="s">
        <v>111</v>
      </c>
      <c r="F88" s="18"/>
      <c r="G88" s="2">
        <f t="shared" ref="G88:L89" si="39">G89</f>
        <v>3074.2</v>
      </c>
      <c r="H88" s="2">
        <f t="shared" si="39"/>
        <v>0</v>
      </c>
      <c r="I88" s="2">
        <f t="shared" si="39"/>
        <v>3074.2</v>
      </c>
      <c r="J88" s="2">
        <f t="shared" ref="J88:J89" si="40">J89</f>
        <v>6249.6</v>
      </c>
      <c r="K88" s="2">
        <f t="shared" si="39"/>
        <v>0</v>
      </c>
      <c r="L88" s="2">
        <f t="shared" si="39"/>
        <v>6249.6</v>
      </c>
    </row>
    <row r="89" spans="1:12" x14ac:dyDescent="0.2">
      <c r="A89" s="6"/>
      <c r="B89" s="20" t="s">
        <v>19</v>
      </c>
      <c r="C89" s="17">
        <v>1</v>
      </c>
      <c r="D89" s="17">
        <v>13</v>
      </c>
      <c r="E89" s="41" t="s">
        <v>111</v>
      </c>
      <c r="F89" s="18">
        <v>800</v>
      </c>
      <c r="G89" s="2">
        <f t="shared" si="39"/>
        <v>3074.2</v>
      </c>
      <c r="H89" s="2">
        <f t="shared" si="39"/>
        <v>0</v>
      </c>
      <c r="I89" s="2">
        <f t="shared" si="39"/>
        <v>3074.2</v>
      </c>
      <c r="J89" s="2">
        <f t="shared" si="40"/>
        <v>6249.6</v>
      </c>
      <c r="K89" s="2">
        <f t="shared" si="39"/>
        <v>0</v>
      </c>
      <c r="L89" s="2">
        <f t="shared" si="39"/>
        <v>6249.6</v>
      </c>
    </row>
    <row r="90" spans="1:12" x14ac:dyDescent="0.2">
      <c r="A90" s="6"/>
      <c r="B90" s="27" t="s">
        <v>24</v>
      </c>
      <c r="C90" s="28">
        <v>1</v>
      </c>
      <c r="D90" s="28">
        <v>13</v>
      </c>
      <c r="E90" s="41" t="s">
        <v>111</v>
      </c>
      <c r="F90" s="30">
        <v>870</v>
      </c>
      <c r="G90" s="31">
        <v>3074.2</v>
      </c>
      <c r="H90" s="31"/>
      <c r="I90" s="2">
        <f>G90+H90</f>
        <v>3074.2</v>
      </c>
      <c r="J90" s="31">
        <v>6249.6</v>
      </c>
      <c r="K90" s="31"/>
      <c r="L90" s="2">
        <f>J90+K90</f>
        <v>6249.6</v>
      </c>
    </row>
    <row r="91" spans="1:12" x14ac:dyDescent="0.2">
      <c r="A91" s="6"/>
      <c r="B91" s="42" t="s">
        <v>30</v>
      </c>
      <c r="C91" s="17">
        <v>2</v>
      </c>
      <c r="D91" s="14" t="s">
        <v>31</v>
      </c>
      <c r="E91" s="14"/>
      <c r="F91" s="18"/>
      <c r="G91" s="2">
        <f t="shared" ref="G91:L96" si="41">G92</f>
        <v>1244.8</v>
      </c>
      <c r="H91" s="2">
        <f t="shared" si="41"/>
        <v>0</v>
      </c>
      <c r="I91" s="2">
        <f t="shared" si="41"/>
        <v>1244.8</v>
      </c>
      <c r="J91" s="2">
        <f t="shared" ref="J91:J96" si="42">J92</f>
        <v>1290.2</v>
      </c>
      <c r="K91" s="2">
        <f t="shared" si="41"/>
        <v>0</v>
      </c>
      <c r="L91" s="2">
        <f t="shared" si="41"/>
        <v>1290.2</v>
      </c>
    </row>
    <row r="92" spans="1:12" x14ac:dyDescent="0.2">
      <c r="A92" s="6"/>
      <c r="B92" s="20" t="s">
        <v>32</v>
      </c>
      <c r="C92" s="17">
        <v>2</v>
      </c>
      <c r="D92" s="17">
        <v>3</v>
      </c>
      <c r="E92" s="43"/>
      <c r="F92" s="18"/>
      <c r="G92" s="2">
        <f t="shared" si="41"/>
        <v>1244.8</v>
      </c>
      <c r="H92" s="2">
        <f t="shared" si="41"/>
        <v>0</v>
      </c>
      <c r="I92" s="2">
        <f t="shared" si="41"/>
        <v>1244.8</v>
      </c>
      <c r="J92" s="2">
        <f t="shared" si="42"/>
        <v>1290.2</v>
      </c>
      <c r="K92" s="2">
        <f t="shared" si="41"/>
        <v>0</v>
      </c>
      <c r="L92" s="2">
        <f t="shared" si="41"/>
        <v>1290.2</v>
      </c>
    </row>
    <row r="93" spans="1:12" x14ac:dyDescent="0.2">
      <c r="A93" s="6"/>
      <c r="B93" s="20" t="s">
        <v>29</v>
      </c>
      <c r="C93" s="17">
        <v>2</v>
      </c>
      <c r="D93" s="17">
        <v>3</v>
      </c>
      <c r="E93" s="41" t="s">
        <v>82</v>
      </c>
      <c r="F93" s="18" t="s">
        <v>8</v>
      </c>
      <c r="G93" s="2">
        <f t="shared" ref="G93:L94" si="43">G94</f>
        <v>1244.8</v>
      </c>
      <c r="H93" s="2">
        <f t="shared" si="43"/>
        <v>0</v>
      </c>
      <c r="I93" s="2">
        <f t="shared" si="43"/>
        <v>1244.8</v>
      </c>
      <c r="J93" s="2">
        <f t="shared" si="43"/>
        <v>1290.2</v>
      </c>
      <c r="K93" s="2">
        <f t="shared" si="43"/>
        <v>0</v>
      </c>
      <c r="L93" s="2">
        <f t="shared" si="43"/>
        <v>1290.2</v>
      </c>
    </row>
    <row r="94" spans="1:12" ht="21.75" customHeight="1" x14ac:dyDescent="0.2">
      <c r="A94" s="6"/>
      <c r="B94" s="20" t="s">
        <v>154</v>
      </c>
      <c r="C94" s="17">
        <v>2</v>
      </c>
      <c r="D94" s="17">
        <v>3</v>
      </c>
      <c r="E94" s="41" t="s">
        <v>155</v>
      </c>
      <c r="F94" s="18"/>
      <c r="G94" s="2">
        <f t="shared" si="43"/>
        <v>1244.8</v>
      </c>
      <c r="H94" s="2">
        <f t="shared" si="43"/>
        <v>0</v>
      </c>
      <c r="I94" s="2">
        <f t="shared" si="43"/>
        <v>1244.8</v>
      </c>
      <c r="J94" s="2">
        <f t="shared" si="43"/>
        <v>1290.2</v>
      </c>
      <c r="K94" s="2">
        <f t="shared" si="43"/>
        <v>0</v>
      </c>
      <c r="L94" s="2">
        <f t="shared" si="43"/>
        <v>1290.2</v>
      </c>
    </row>
    <row r="95" spans="1:12" ht="25.5" customHeight="1" x14ac:dyDescent="0.2">
      <c r="A95" s="6"/>
      <c r="B95" s="20" t="s">
        <v>252</v>
      </c>
      <c r="C95" s="17">
        <v>2</v>
      </c>
      <c r="D95" s="17">
        <v>3</v>
      </c>
      <c r="E95" s="41" t="s">
        <v>156</v>
      </c>
      <c r="F95" s="18"/>
      <c r="G95" s="2">
        <f t="shared" ref="G95:L95" si="44">G96+G98</f>
        <v>1244.8</v>
      </c>
      <c r="H95" s="2">
        <f t="shared" si="44"/>
        <v>0</v>
      </c>
      <c r="I95" s="2">
        <f t="shared" si="44"/>
        <v>1244.8</v>
      </c>
      <c r="J95" s="2">
        <f t="shared" si="44"/>
        <v>1290.2</v>
      </c>
      <c r="K95" s="2">
        <f t="shared" si="44"/>
        <v>0</v>
      </c>
      <c r="L95" s="2">
        <f t="shared" si="44"/>
        <v>1290.2</v>
      </c>
    </row>
    <row r="96" spans="1:12" ht="50.25" customHeight="1" x14ac:dyDescent="0.2">
      <c r="A96" s="6"/>
      <c r="B96" s="21" t="s">
        <v>10</v>
      </c>
      <c r="C96" s="17">
        <v>2</v>
      </c>
      <c r="D96" s="17">
        <v>3</v>
      </c>
      <c r="E96" s="41" t="s">
        <v>156</v>
      </c>
      <c r="F96" s="18">
        <v>100</v>
      </c>
      <c r="G96" s="2">
        <f t="shared" si="41"/>
        <v>1040</v>
      </c>
      <c r="H96" s="2">
        <f t="shared" si="41"/>
        <v>0</v>
      </c>
      <c r="I96" s="2">
        <f t="shared" si="41"/>
        <v>1040</v>
      </c>
      <c r="J96" s="2">
        <f t="shared" si="42"/>
        <v>1070</v>
      </c>
      <c r="K96" s="2">
        <f t="shared" si="41"/>
        <v>0</v>
      </c>
      <c r="L96" s="2">
        <f t="shared" si="41"/>
        <v>1070</v>
      </c>
    </row>
    <row r="97" spans="1:12" ht="21.75" customHeight="1" x14ac:dyDescent="0.2">
      <c r="A97" s="6"/>
      <c r="B97" s="21" t="s">
        <v>12</v>
      </c>
      <c r="C97" s="17">
        <v>2</v>
      </c>
      <c r="D97" s="17">
        <v>3</v>
      </c>
      <c r="E97" s="41" t="s">
        <v>156</v>
      </c>
      <c r="F97" s="18">
        <v>120</v>
      </c>
      <c r="G97" s="2">
        <v>1040</v>
      </c>
      <c r="H97" s="2"/>
      <c r="I97" s="2">
        <f>G97+H97</f>
        <v>1040</v>
      </c>
      <c r="J97" s="2">
        <v>1070</v>
      </c>
      <c r="K97" s="2"/>
      <c r="L97" s="2">
        <f>J97+K97</f>
        <v>1070</v>
      </c>
    </row>
    <row r="98" spans="1:12" ht="23.25" customHeight="1" x14ac:dyDescent="0.2">
      <c r="A98" s="6"/>
      <c r="B98" s="21" t="s">
        <v>105</v>
      </c>
      <c r="C98" s="17">
        <v>2</v>
      </c>
      <c r="D98" s="17">
        <v>3</v>
      </c>
      <c r="E98" s="41" t="s">
        <v>156</v>
      </c>
      <c r="F98" s="18">
        <v>200</v>
      </c>
      <c r="G98" s="2">
        <f t="shared" ref="G98:L98" si="45">G99</f>
        <v>204.8</v>
      </c>
      <c r="H98" s="2">
        <f t="shared" si="45"/>
        <v>0</v>
      </c>
      <c r="I98" s="2">
        <f t="shared" si="45"/>
        <v>204.8</v>
      </c>
      <c r="J98" s="2">
        <f t="shared" si="45"/>
        <v>220.2</v>
      </c>
      <c r="K98" s="2">
        <f t="shared" si="45"/>
        <v>0</v>
      </c>
      <c r="L98" s="2">
        <f t="shared" si="45"/>
        <v>220.2</v>
      </c>
    </row>
    <row r="99" spans="1:12" ht="24" x14ac:dyDescent="0.2">
      <c r="A99" s="6"/>
      <c r="B99" s="21" t="s">
        <v>17</v>
      </c>
      <c r="C99" s="17">
        <v>2</v>
      </c>
      <c r="D99" s="17">
        <v>3</v>
      </c>
      <c r="E99" s="41" t="s">
        <v>156</v>
      </c>
      <c r="F99" s="18">
        <v>240</v>
      </c>
      <c r="G99" s="2">
        <v>204.8</v>
      </c>
      <c r="H99" s="2"/>
      <c r="I99" s="2">
        <f>G99+H99</f>
        <v>204.8</v>
      </c>
      <c r="J99" s="2">
        <v>220.2</v>
      </c>
      <c r="K99" s="2"/>
      <c r="L99" s="2">
        <f>J99+K99</f>
        <v>220.2</v>
      </c>
    </row>
    <row r="100" spans="1:12" ht="24" x14ac:dyDescent="0.2">
      <c r="A100" s="6"/>
      <c r="B100" s="42" t="s">
        <v>34</v>
      </c>
      <c r="C100" s="17">
        <v>3</v>
      </c>
      <c r="D100" s="14" t="s">
        <v>31</v>
      </c>
      <c r="E100" s="14"/>
      <c r="F100" s="18" t="s">
        <v>8</v>
      </c>
      <c r="G100" s="2">
        <f t="shared" ref="G100:L100" si="46">G101+G108+G119</f>
        <v>657.5</v>
      </c>
      <c r="H100" s="2">
        <f t="shared" si="46"/>
        <v>0</v>
      </c>
      <c r="I100" s="2">
        <f t="shared" si="46"/>
        <v>657.5</v>
      </c>
      <c r="J100" s="2">
        <f t="shared" si="46"/>
        <v>557.5</v>
      </c>
      <c r="K100" s="2">
        <f t="shared" si="46"/>
        <v>0</v>
      </c>
      <c r="L100" s="2">
        <f t="shared" si="46"/>
        <v>557.5</v>
      </c>
    </row>
    <row r="101" spans="1:12" x14ac:dyDescent="0.2">
      <c r="A101" s="6"/>
      <c r="B101" s="42" t="s">
        <v>35</v>
      </c>
      <c r="C101" s="17">
        <v>3</v>
      </c>
      <c r="D101" s="17">
        <v>4</v>
      </c>
      <c r="E101" s="14"/>
      <c r="F101" s="18" t="s">
        <v>8</v>
      </c>
      <c r="G101" s="2">
        <f t="shared" ref="G101:L101" si="47">G102</f>
        <v>165</v>
      </c>
      <c r="H101" s="2">
        <f t="shared" si="47"/>
        <v>0</v>
      </c>
      <c r="I101" s="2">
        <f t="shared" si="47"/>
        <v>165</v>
      </c>
      <c r="J101" s="2">
        <f t="shared" si="47"/>
        <v>165</v>
      </c>
      <c r="K101" s="2">
        <f t="shared" si="47"/>
        <v>0</v>
      </c>
      <c r="L101" s="2">
        <f t="shared" si="47"/>
        <v>165</v>
      </c>
    </row>
    <row r="102" spans="1:12" ht="72" x14ac:dyDescent="0.2">
      <c r="A102" s="6"/>
      <c r="B102" s="44" t="s">
        <v>120</v>
      </c>
      <c r="C102" s="17">
        <v>3</v>
      </c>
      <c r="D102" s="17">
        <v>4</v>
      </c>
      <c r="E102" s="14" t="s">
        <v>157</v>
      </c>
      <c r="F102" s="18"/>
      <c r="G102" s="2">
        <f t="shared" ref="G102:L106" si="48">G103</f>
        <v>165</v>
      </c>
      <c r="H102" s="2">
        <f t="shared" si="48"/>
        <v>0</v>
      </c>
      <c r="I102" s="2">
        <f t="shared" si="48"/>
        <v>165</v>
      </c>
      <c r="J102" s="2">
        <f t="shared" ref="J102:J106" si="49">J103</f>
        <v>165</v>
      </c>
      <c r="K102" s="2">
        <f t="shared" si="48"/>
        <v>0</v>
      </c>
      <c r="L102" s="2">
        <f t="shared" si="48"/>
        <v>165</v>
      </c>
    </row>
    <row r="103" spans="1:12" x14ac:dyDescent="0.2">
      <c r="A103" s="6"/>
      <c r="B103" s="20" t="s">
        <v>36</v>
      </c>
      <c r="C103" s="17">
        <v>3</v>
      </c>
      <c r="D103" s="17">
        <v>4</v>
      </c>
      <c r="E103" s="14" t="s">
        <v>158</v>
      </c>
      <c r="F103" s="18"/>
      <c r="G103" s="2">
        <f t="shared" ref="G103:L104" si="50">G104</f>
        <v>165</v>
      </c>
      <c r="H103" s="2">
        <f t="shared" si="50"/>
        <v>0</v>
      </c>
      <c r="I103" s="2">
        <f t="shared" si="50"/>
        <v>165</v>
      </c>
      <c r="J103" s="2">
        <f t="shared" si="50"/>
        <v>165</v>
      </c>
      <c r="K103" s="2">
        <f t="shared" si="50"/>
        <v>0</v>
      </c>
      <c r="L103" s="2">
        <f t="shared" si="50"/>
        <v>165</v>
      </c>
    </row>
    <row r="104" spans="1:12" ht="36" x14ac:dyDescent="0.2">
      <c r="A104" s="6"/>
      <c r="B104" s="20" t="s">
        <v>83</v>
      </c>
      <c r="C104" s="17">
        <v>3</v>
      </c>
      <c r="D104" s="17">
        <v>4</v>
      </c>
      <c r="E104" s="14" t="s">
        <v>159</v>
      </c>
      <c r="F104" s="18"/>
      <c r="G104" s="2">
        <f t="shared" si="50"/>
        <v>165</v>
      </c>
      <c r="H104" s="2">
        <f t="shared" si="50"/>
        <v>0</v>
      </c>
      <c r="I104" s="2">
        <f t="shared" si="50"/>
        <v>165</v>
      </c>
      <c r="J104" s="2">
        <f t="shared" si="50"/>
        <v>165</v>
      </c>
      <c r="K104" s="2">
        <f t="shared" si="50"/>
        <v>0</v>
      </c>
      <c r="L104" s="2">
        <f t="shared" si="50"/>
        <v>165</v>
      </c>
    </row>
    <row r="105" spans="1:12" ht="68.25" customHeight="1" x14ac:dyDescent="0.2">
      <c r="A105" s="6"/>
      <c r="B105" s="44" t="s">
        <v>84</v>
      </c>
      <c r="C105" s="17">
        <v>3</v>
      </c>
      <c r="D105" s="17">
        <v>4</v>
      </c>
      <c r="E105" s="14" t="s">
        <v>160</v>
      </c>
      <c r="F105" s="18"/>
      <c r="G105" s="2">
        <f t="shared" si="48"/>
        <v>165</v>
      </c>
      <c r="H105" s="2">
        <f t="shared" si="48"/>
        <v>0</v>
      </c>
      <c r="I105" s="2">
        <f t="shared" si="48"/>
        <v>165</v>
      </c>
      <c r="J105" s="2">
        <f t="shared" si="49"/>
        <v>165</v>
      </c>
      <c r="K105" s="2">
        <f t="shared" si="48"/>
        <v>0</v>
      </c>
      <c r="L105" s="2">
        <f t="shared" si="48"/>
        <v>165</v>
      </c>
    </row>
    <row r="106" spans="1:12" ht="24" x14ac:dyDescent="0.2">
      <c r="A106" s="6"/>
      <c r="B106" s="21" t="s">
        <v>105</v>
      </c>
      <c r="C106" s="17">
        <v>3</v>
      </c>
      <c r="D106" s="17">
        <v>4</v>
      </c>
      <c r="E106" s="14" t="s">
        <v>160</v>
      </c>
      <c r="F106" s="18">
        <v>200</v>
      </c>
      <c r="G106" s="2">
        <f t="shared" si="48"/>
        <v>165</v>
      </c>
      <c r="H106" s="2">
        <f t="shared" si="48"/>
        <v>0</v>
      </c>
      <c r="I106" s="2">
        <f t="shared" si="48"/>
        <v>165</v>
      </c>
      <c r="J106" s="2">
        <f t="shared" si="49"/>
        <v>165</v>
      </c>
      <c r="K106" s="2">
        <f t="shared" si="48"/>
        <v>0</v>
      </c>
      <c r="L106" s="2">
        <f t="shared" si="48"/>
        <v>165</v>
      </c>
    </row>
    <row r="107" spans="1:12" ht="24" x14ac:dyDescent="0.2">
      <c r="A107" s="6"/>
      <c r="B107" s="21" t="s">
        <v>17</v>
      </c>
      <c r="C107" s="17">
        <v>3</v>
      </c>
      <c r="D107" s="17">
        <v>4</v>
      </c>
      <c r="E107" s="14" t="s">
        <v>160</v>
      </c>
      <c r="F107" s="18">
        <v>240</v>
      </c>
      <c r="G107" s="2">
        <v>165</v>
      </c>
      <c r="H107" s="2"/>
      <c r="I107" s="2">
        <f>G107+H107</f>
        <v>165</v>
      </c>
      <c r="J107" s="2">
        <v>165</v>
      </c>
      <c r="K107" s="2"/>
      <c r="L107" s="2">
        <f>J107+K107</f>
        <v>165</v>
      </c>
    </row>
    <row r="108" spans="1:12" ht="24" x14ac:dyDescent="0.2">
      <c r="A108" s="6"/>
      <c r="B108" s="42" t="s">
        <v>251</v>
      </c>
      <c r="C108" s="17">
        <v>3</v>
      </c>
      <c r="D108" s="17">
        <v>10</v>
      </c>
      <c r="E108" s="14"/>
      <c r="F108" s="18" t="s">
        <v>8</v>
      </c>
      <c r="G108" s="2">
        <f t="shared" ref="G108:L109" si="51">G109</f>
        <v>120</v>
      </c>
      <c r="H108" s="2">
        <f t="shared" si="51"/>
        <v>0</v>
      </c>
      <c r="I108" s="2">
        <f t="shared" si="51"/>
        <v>120</v>
      </c>
      <c r="J108" s="2">
        <f t="shared" si="51"/>
        <v>20</v>
      </c>
      <c r="K108" s="2">
        <f t="shared" si="51"/>
        <v>0</v>
      </c>
      <c r="L108" s="2">
        <f t="shared" si="51"/>
        <v>20</v>
      </c>
    </row>
    <row r="109" spans="1:12" ht="48" x14ac:dyDescent="0.2">
      <c r="A109" s="6"/>
      <c r="B109" s="19" t="s">
        <v>161</v>
      </c>
      <c r="C109" s="17">
        <v>3</v>
      </c>
      <c r="D109" s="17">
        <v>10</v>
      </c>
      <c r="E109" s="14" t="s">
        <v>162</v>
      </c>
      <c r="F109" s="18" t="s">
        <v>8</v>
      </c>
      <c r="G109" s="2">
        <f t="shared" si="51"/>
        <v>120</v>
      </c>
      <c r="H109" s="2">
        <f t="shared" si="51"/>
        <v>0</v>
      </c>
      <c r="I109" s="2">
        <f t="shared" si="51"/>
        <v>120</v>
      </c>
      <c r="J109" s="2">
        <f t="shared" si="51"/>
        <v>20</v>
      </c>
      <c r="K109" s="2">
        <f t="shared" si="51"/>
        <v>0</v>
      </c>
      <c r="L109" s="2">
        <f t="shared" si="51"/>
        <v>20</v>
      </c>
    </row>
    <row r="110" spans="1:12" ht="36" x14ac:dyDescent="0.2">
      <c r="A110" s="6"/>
      <c r="B110" s="20" t="s">
        <v>85</v>
      </c>
      <c r="C110" s="17">
        <v>3</v>
      </c>
      <c r="D110" s="17">
        <v>10</v>
      </c>
      <c r="E110" s="14" t="s">
        <v>141</v>
      </c>
      <c r="F110" s="18"/>
      <c r="G110" s="2">
        <f t="shared" ref="G110:L110" si="52">G111+G115</f>
        <v>120</v>
      </c>
      <c r="H110" s="2">
        <f t="shared" si="52"/>
        <v>0</v>
      </c>
      <c r="I110" s="2">
        <f t="shared" si="52"/>
        <v>120</v>
      </c>
      <c r="J110" s="2">
        <f t="shared" si="52"/>
        <v>20</v>
      </c>
      <c r="K110" s="2">
        <f t="shared" si="52"/>
        <v>0</v>
      </c>
      <c r="L110" s="2">
        <f t="shared" si="52"/>
        <v>20</v>
      </c>
    </row>
    <row r="111" spans="1:12" ht="36" hidden="1" x14ac:dyDescent="0.2">
      <c r="A111" s="6"/>
      <c r="B111" s="45" t="s">
        <v>109</v>
      </c>
      <c r="C111" s="23">
        <v>3</v>
      </c>
      <c r="D111" s="23">
        <v>10</v>
      </c>
      <c r="E111" s="24" t="s">
        <v>142</v>
      </c>
      <c r="F111" s="25"/>
      <c r="G111" s="26">
        <f t="shared" ref="G111:L113" si="53">G112</f>
        <v>0</v>
      </c>
      <c r="H111" s="26">
        <f t="shared" si="53"/>
        <v>0</v>
      </c>
      <c r="I111" s="26">
        <f t="shared" si="53"/>
        <v>0</v>
      </c>
      <c r="J111" s="26">
        <f t="shared" si="53"/>
        <v>0</v>
      </c>
      <c r="K111" s="26">
        <f t="shared" si="53"/>
        <v>0</v>
      </c>
      <c r="L111" s="26">
        <f t="shared" si="53"/>
        <v>0</v>
      </c>
    </row>
    <row r="112" spans="1:12" ht="24" hidden="1" x14ac:dyDescent="0.2">
      <c r="A112" s="6"/>
      <c r="B112" s="42" t="s">
        <v>80</v>
      </c>
      <c r="C112" s="17">
        <v>3</v>
      </c>
      <c r="D112" s="17">
        <v>10</v>
      </c>
      <c r="E112" s="24" t="s">
        <v>143</v>
      </c>
      <c r="F112" s="18"/>
      <c r="G112" s="2">
        <f t="shared" si="53"/>
        <v>0</v>
      </c>
      <c r="H112" s="2">
        <f t="shared" si="53"/>
        <v>0</v>
      </c>
      <c r="I112" s="2">
        <f t="shared" si="53"/>
        <v>0</v>
      </c>
      <c r="J112" s="2">
        <f t="shared" si="53"/>
        <v>0</v>
      </c>
      <c r="K112" s="2">
        <f t="shared" si="53"/>
        <v>0</v>
      </c>
      <c r="L112" s="2">
        <f t="shared" si="53"/>
        <v>0</v>
      </c>
    </row>
    <row r="113" spans="1:12" hidden="1" x14ac:dyDescent="0.2">
      <c r="A113" s="6"/>
      <c r="B113" s="42" t="s">
        <v>62</v>
      </c>
      <c r="C113" s="17">
        <v>3</v>
      </c>
      <c r="D113" s="17">
        <v>10</v>
      </c>
      <c r="E113" s="14" t="s">
        <v>143</v>
      </c>
      <c r="F113" s="18">
        <v>300</v>
      </c>
      <c r="G113" s="2">
        <f t="shared" si="53"/>
        <v>0</v>
      </c>
      <c r="H113" s="2">
        <f t="shared" si="53"/>
        <v>0</v>
      </c>
      <c r="I113" s="2">
        <f t="shared" si="53"/>
        <v>0</v>
      </c>
      <c r="J113" s="2">
        <f t="shared" si="53"/>
        <v>0</v>
      </c>
      <c r="K113" s="2">
        <f t="shared" si="53"/>
        <v>0</v>
      </c>
      <c r="L113" s="2">
        <f t="shared" si="53"/>
        <v>0</v>
      </c>
    </row>
    <row r="114" spans="1:12" hidden="1" x14ac:dyDescent="0.2">
      <c r="A114" s="6"/>
      <c r="B114" s="46" t="s">
        <v>114</v>
      </c>
      <c r="C114" s="28">
        <v>3</v>
      </c>
      <c r="D114" s="28">
        <v>10</v>
      </c>
      <c r="E114" s="29" t="s">
        <v>143</v>
      </c>
      <c r="F114" s="30">
        <v>360</v>
      </c>
      <c r="G114" s="31"/>
      <c r="H114" s="31"/>
      <c r="I114" s="2">
        <f>G114+H114</f>
        <v>0</v>
      </c>
      <c r="J114" s="31">
        <v>0</v>
      </c>
      <c r="K114" s="31"/>
      <c r="L114" s="2">
        <f>J114+K114</f>
        <v>0</v>
      </c>
    </row>
    <row r="115" spans="1:12" ht="36" x14ac:dyDescent="0.2">
      <c r="A115" s="6"/>
      <c r="B115" s="42" t="s">
        <v>75</v>
      </c>
      <c r="C115" s="17">
        <v>3</v>
      </c>
      <c r="D115" s="17">
        <v>10</v>
      </c>
      <c r="E115" s="29" t="s">
        <v>163</v>
      </c>
      <c r="F115" s="18"/>
      <c r="G115" s="2">
        <f t="shared" ref="G115:L116" si="54">G116</f>
        <v>120</v>
      </c>
      <c r="H115" s="2">
        <f t="shared" si="54"/>
        <v>0</v>
      </c>
      <c r="I115" s="2">
        <f t="shared" si="54"/>
        <v>120</v>
      </c>
      <c r="J115" s="2">
        <f t="shared" si="54"/>
        <v>20</v>
      </c>
      <c r="K115" s="2">
        <f t="shared" si="54"/>
        <v>0</v>
      </c>
      <c r="L115" s="2">
        <f t="shared" si="54"/>
        <v>20</v>
      </c>
    </row>
    <row r="116" spans="1:12" ht="36" x14ac:dyDescent="0.2">
      <c r="A116" s="6"/>
      <c r="B116" s="20" t="s">
        <v>86</v>
      </c>
      <c r="C116" s="17">
        <v>3</v>
      </c>
      <c r="D116" s="17">
        <v>10</v>
      </c>
      <c r="E116" s="29" t="s">
        <v>164</v>
      </c>
      <c r="F116" s="18"/>
      <c r="G116" s="2">
        <f t="shared" si="54"/>
        <v>120</v>
      </c>
      <c r="H116" s="2">
        <f t="shared" si="54"/>
        <v>0</v>
      </c>
      <c r="I116" s="2">
        <f t="shared" si="54"/>
        <v>120</v>
      </c>
      <c r="J116" s="2">
        <f t="shared" si="54"/>
        <v>20</v>
      </c>
      <c r="K116" s="2">
        <f t="shared" si="54"/>
        <v>0</v>
      </c>
      <c r="L116" s="2">
        <f t="shared" si="54"/>
        <v>20</v>
      </c>
    </row>
    <row r="117" spans="1:12" ht="24" x14ac:dyDescent="0.2">
      <c r="A117" s="6"/>
      <c r="B117" s="21" t="s">
        <v>105</v>
      </c>
      <c r="C117" s="17">
        <v>3</v>
      </c>
      <c r="D117" s="17">
        <v>10</v>
      </c>
      <c r="E117" s="14" t="s">
        <v>164</v>
      </c>
      <c r="F117" s="18">
        <v>200</v>
      </c>
      <c r="G117" s="2">
        <f t="shared" ref="G117:L117" si="55">G118</f>
        <v>120</v>
      </c>
      <c r="H117" s="2">
        <f t="shared" si="55"/>
        <v>0</v>
      </c>
      <c r="I117" s="2">
        <f t="shared" si="55"/>
        <v>120</v>
      </c>
      <c r="J117" s="2">
        <f t="shared" ref="J117" si="56">J118</f>
        <v>20</v>
      </c>
      <c r="K117" s="2">
        <f t="shared" si="55"/>
        <v>0</v>
      </c>
      <c r="L117" s="2">
        <f t="shared" si="55"/>
        <v>20</v>
      </c>
    </row>
    <row r="118" spans="1:12" ht="24" x14ac:dyDescent="0.2">
      <c r="A118" s="6"/>
      <c r="B118" s="21" t="s">
        <v>17</v>
      </c>
      <c r="C118" s="17">
        <v>3</v>
      </c>
      <c r="D118" s="17">
        <v>10</v>
      </c>
      <c r="E118" s="14" t="s">
        <v>164</v>
      </c>
      <c r="F118" s="18">
        <v>240</v>
      </c>
      <c r="G118" s="2">
        <v>120</v>
      </c>
      <c r="H118" s="2"/>
      <c r="I118" s="2">
        <f>G118+H118</f>
        <v>120</v>
      </c>
      <c r="J118" s="2">
        <v>20</v>
      </c>
      <c r="K118" s="2"/>
      <c r="L118" s="2">
        <f>J118+K118</f>
        <v>20</v>
      </c>
    </row>
    <row r="119" spans="1:12" ht="24" x14ac:dyDescent="0.2">
      <c r="A119" s="6"/>
      <c r="B119" s="21" t="s">
        <v>73</v>
      </c>
      <c r="C119" s="17">
        <v>3</v>
      </c>
      <c r="D119" s="17">
        <v>14</v>
      </c>
      <c r="E119" s="14"/>
      <c r="F119" s="18"/>
      <c r="G119" s="2">
        <f t="shared" ref="G119:L120" si="57">G120</f>
        <v>372.5</v>
      </c>
      <c r="H119" s="2">
        <f t="shared" si="57"/>
        <v>0</v>
      </c>
      <c r="I119" s="2">
        <f t="shared" si="57"/>
        <v>372.5</v>
      </c>
      <c r="J119" s="2">
        <f t="shared" si="57"/>
        <v>372.5</v>
      </c>
      <c r="K119" s="2">
        <f t="shared" si="57"/>
        <v>0</v>
      </c>
      <c r="L119" s="2">
        <f t="shared" si="57"/>
        <v>372.5</v>
      </c>
    </row>
    <row r="120" spans="1:12" ht="72" x14ac:dyDescent="0.2">
      <c r="A120" s="6"/>
      <c r="B120" s="44" t="s">
        <v>120</v>
      </c>
      <c r="C120" s="17">
        <v>3</v>
      </c>
      <c r="D120" s="17">
        <v>14</v>
      </c>
      <c r="E120" s="14" t="s">
        <v>157</v>
      </c>
      <c r="F120" s="18"/>
      <c r="G120" s="2">
        <f t="shared" si="57"/>
        <v>372.5</v>
      </c>
      <c r="H120" s="2">
        <f t="shared" si="57"/>
        <v>0</v>
      </c>
      <c r="I120" s="2">
        <f t="shared" si="57"/>
        <v>372.5</v>
      </c>
      <c r="J120" s="2">
        <f t="shared" si="57"/>
        <v>372.5</v>
      </c>
      <c r="K120" s="2">
        <f t="shared" si="57"/>
        <v>0</v>
      </c>
      <c r="L120" s="2">
        <f t="shared" si="57"/>
        <v>372.5</v>
      </c>
    </row>
    <row r="121" spans="1:12" ht="12" customHeight="1" x14ac:dyDescent="0.2">
      <c r="A121" s="6"/>
      <c r="B121" s="20" t="s">
        <v>36</v>
      </c>
      <c r="C121" s="17">
        <v>3</v>
      </c>
      <c r="D121" s="17">
        <v>14</v>
      </c>
      <c r="E121" s="14" t="s">
        <v>158</v>
      </c>
      <c r="F121" s="18"/>
      <c r="G121" s="2">
        <f t="shared" ref="G121:L121" si="58">G122+G129</f>
        <v>372.5</v>
      </c>
      <c r="H121" s="2">
        <f t="shared" si="58"/>
        <v>0</v>
      </c>
      <c r="I121" s="2">
        <f t="shared" si="58"/>
        <v>372.5</v>
      </c>
      <c r="J121" s="2">
        <f t="shared" si="58"/>
        <v>372.5</v>
      </c>
      <c r="K121" s="2">
        <f t="shared" si="58"/>
        <v>0</v>
      </c>
      <c r="L121" s="2">
        <f t="shared" si="58"/>
        <v>372.5</v>
      </c>
    </row>
    <row r="122" spans="1:12" ht="24" x14ac:dyDescent="0.2">
      <c r="A122" s="6"/>
      <c r="B122" s="47" t="s">
        <v>87</v>
      </c>
      <c r="C122" s="17">
        <v>3</v>
      </c>
      <c r="D122" s="17">
        <v>14</v>
      </c>
      <c r="E122" s="14" t="s">
        <v>165</v>
      </c>
      <c r="F122" s="18"/>
      <c r="G122" s="2">
        <f t="shared" ref="G122:L122" si="59">G123+G126</f>
        <v>25</v>
      </c>
      <c r="H122" s="2">
        <f t="shared" si="59"/>
        <v>0</v>
      </c>
      <c r="I122" s="2">
        <f t="shared" si="59"/>
        <v>25</v>
      </c>
      <c r="J122" s="2">
        <f t="shared" si="59"/>
        <v>25</v>
      </c>
      <c r="K122" s="2">
        <f t="shared" si="59"/>
        <v>0</v>
      </c>
      <c r="L122" s="2">
        <f t="shared" si="59"/>
        <v>25</v>
      </c>
    </row>
    <row r="123" spans="1:12" ht="24" x14ac:dyDescent="0.2">
      <c r="A123" s="6"/>
      <c r="B123" s="47" t="s">
        <v>272</v>
      </c>
      <c r="C123" s="17">
        <v>3</v>
      </c>
      <c r="D123" s="17">
        <v>14</v>
      </c>
      <c r="E123" s="14" t="s">
        <v>166</v>
      </c>
      <c r="F123" s="18"/>
      <c r="G123" s="2">
        <f t="shared" ref="G123:L124" si="60">G124</f>
        <v>20</v>
      </c>
      <c r="H123" s="2">
        <f t="shared" si="60"/>
        <v>0</v>
      </c>
      <c r="I123" s="2">
        <f t="shared" si="60"/>
        <v>20</v>
      </c>
      <c r="J123" s="2">
        <f t="shared" ref="J123:J124" si="61">J124</f>
        <v>20</v>
      </c>
      <c r="K123" s="2">
        <f t="shared" si="60"/>
        <v>0</v>
      </c>
      <c r="L123" s="2">
        <f t="shared" si="60"/>
        <v>20</v>
      </c>
    </row>
    <row r="124" spans="1:12" ht="24" x14ac:dyDescent="0.2">
      <c r="A124" s="6"/>
      <c r="B124" s="21" t="s">
        <v>105</v>
      </c>
      <c r="C124" s="17">
        <v>3</v>
      </c>
      <c r="D124" s="17">
        <v>14</v>
      </c>
      <c r="E124" s="14" t="s">
        <v>166</v>
      </c>
      <c r="F124" s="18">
        <v>200</v>
      </c>
      <c r="G124" s="2">
        <f t="shared" si="60"/>
        <v>20</v>
      </c>
      <c r="H124" s="2">
        <f t="shared" si="60"/>
        <v>0</v>
      </c>
      <c r="I124" s="2">
        <f t="shared" si="60"/>
        <v>20</v>
      </c>
      <c r="J124" s="2">
        <f t="shared" si="61"/>
        <v>20</v>
      </c>
      <c r="K124" s="2">
        <f t="shared" si="60"/>
        <v>0</v>
      </c>
      <c r="L124" s="2">
        <f t="shared" si="60"/>
        <v>20</v>
      </c>
    </row>
    <row r="125" spans="1:12" ht="24" x14ac:dyDescent="0.2">
      <c r="A125" s="6"/>
      <c r="B125" s="21" t="s">
        <v>17</v>
      </c>
      <c r="C125" s="17">
        <v>3</v>
      </c>
      <c r="D125" s="17">
        <v>14</v>
      </c>
      <c r="E125" s="14" t="s">
        <v>166</v>
      </c>
      <c r="F125" s="18">
        <v>240</v>
      </c>
      <c r="G125" s="2">
        <v>20</v>
      </c>
      <c r="H125" s="2"/>
      <c r="I125" s="2">
        <f>G125+H125</f>
        <v>20</v>
      </c>
      <c r="J125" s="2">
        <v>20</v>
      </c>
      <c r="K125" s="2"/>
      <c r="L125" s="2">
        <f>J125+K125</f>
        <v>20</v>
      </c>
    </row>
    <row r="126" spans="1:12" ht="24" x14ac:dyDescent="0.2">
      <c r="A126" s="6"/>
      <c r="B126" s="21" t="s">
        <v>253</v>
      </c>
      <c r="C126" s="17">
        <v>3</v>
      </c>
      <c r="D126" s="17">
        <v>14</v>
      </c>
      <c r="E126" s="14" t="s">
        <v>167</v>
      </c>
      <c r="F126" s="18"/>
      <c r="G126" s="2">
        <f t="shared" ref="G126:L127" si="62">G127</f>
        <v>5</v>
      </c>
      <c r="H126" s="2">
        <f t="shared" si="62"/>
        <v>0</v>
      </c>
      <c r="I126" s="2">
        <f t="shared" si="62"/>
        <v>5</v>
      </c>
      <c r="J126" s="2">
        <f t="shared" si="62"/>
        <v>5</v>
      </c>
      <c r="K126" s="2">
        <f t="shared" si="62"/>
        <v>0</v>
      </c>
      <c r="L126" s="2">
        <f t="shared" si="62"/>
        <v>5</v>
      </c>
    </row>
    <row r="127" spans="1:12" ht="24" x14ac:dyDescent="0.2">
      <c r="A127" s="6"/>
      <c r="B127" s="21" t="s">
        <v>105</v>
      </c>
      <c r="C127" s="17">
        <v>3</v>
      </c>
      <c r="D127" s="17">
        <v>14</v>
      </c>
      <c r="E127" s="14" t="s">
        <v>167</v>
      </c>
      <c r="F127" s="18">
        <v>200</v>
      </c>
      <c r="G127" s="2">
        <f t="shared" si="62"/>
        <v>5</v>
      </c>
      <c r="H127" s="2">
        <f t="shared" si="62"/>
        <v>0</v>
      </c>
      <c r="I127" s="2">
        <f t="shared" si="62"/>
        <v>5</v>
      </c>
      <c r="J127" s="2">
        <f t="shared" si="62"/>
        <v>5</v>
      </c>
      <c r="K127" s="2">
        <f t="shared" si="62"/>
        <v>0</v>
      </c>
      <c r="L127" s="2">
        <f t="shared" si="62"/>
        <v>5</v>
      </c>
    </row>
    <row r="128" spans="1:12" ht="24" x14ac:dyDescent="0.2">
      <c r="A128" s="6"/>
      <c r="B128" s="21" t="s">
        <v>17</v>
      </c>
      <c r="C128" s="17">
        <v>3</v>
      </c>
      <c r="D128" s="17">
        <v>14</v>
      </c>
      <c r="E128" s="14" t="s">
        <v>167</v>
      </c>
      <c r="F128" s="18">
        <v>240</v>
      </c>
      <c r="G128" s="2">
        <v>5</v>
      </c>
      <c r="H128" s="2"/>
      <c r="I128" s="2">
        <f>G128+H128</f>
        <v>5</v>
      </c>
      <c r="J128" s="2">
        <v>5</v>
      </c>
      <c r="K128" s="2"/>
      <c r="L128" s="2">
        <f>J128+K128</f>
        <v>5</v>
      </c>
    </row>
    <row r="129" spans="1:12" ht="36" x14ac:dyDescent="0.2">
      <c r="A129" s="6"/>
      <c r="B129" s="21" t="s">
        <v>236</v>
      </c>
      <c r="C129" s="17">
        <v>3</v>
      </c>
      <c r="D129" s="17">
        <v>14</v>
      </c>
      <c r="E129" s="14" t="s">
        <v>238</v>
      </c>
      <c r="F129" s="18"/>
      <c r="G129" s="2">
        <f>G130+G133+G136</f>
        <v>347.5</v>
      </c>
      <c r="H129" s="2">
        <f>H130+H133+H136</f>
        <v>0</v>
      </c>
      <c r="I129" s="2">
        <f>I130+I133</f>
        <v>347.5</v>
      </c>
      <c r="J129" s="2">
        <f>J130+J133+J136</f>
        <v>347.5</v>
      </c>
      <c r="K129" s="2">
        <f>K130+K133+K136</f>
        <v>0</v>
      </c>
      <c r="L129" s="2">
        <f>L130+L133</f>
        <v>347.5</v>
      </c>
    </row>
    <row r="130" spans="1:12" ht="24" hidden="1" x14ac:dyDescent="0.2">
      <c r="A130" s="6"/>
      <c r="B130" s="21" t="s">
        <v>237</v>
      </c>
      <c r="C130" s="17">
        <v>3</v>
      </c>
      <c r="D130" s="17">
        <v>14</v>
      </c>
      <c r="E130" s="14" t="s">
        <v>239</v>
      </c>
      <c r="F130" s="18"/>
      <c r="G130" s="2">
        <f t="shared" ref="G130:L131" si="63">G131</f>
        <v>0</v>
      </c>
      <c r="H130" s="2">
        <f t="shared" si="63"/>
        <v>0</v>
      </c>
      <c r="I130" s="2">
        <f t="shared" si="63"/>
        <v>0</v>
      </c>
      <c r="J130" s="2">
        <f t="shared" si="63"/>
        <v>0</v>
      </c>
      <c r="K130" s="2">
        <f t="shared" si="63"/>
        <v>0</v>
      </c>
      <c r="L130" s="2">
        <f t="shared" si="63"/>
        <v>0</v>
      </c>
    </row>
    <row r="131" spans="1:12" ht="24" hidden="1" x14ac:dyDescent="0.2">
      <c r="A131" s="6"/>
      <c r="B131" s="21" t="s">
        <v>105</v>
      </c>
      <c r="C131" s="17">
        <v>3</v>
      </c>
      <c r="D131" s="17">
        <v>14</v>
      </c>
      <c r="E131" s="14" t="s">
        <v>239</v>
      </c>
      <c r="F131" s="18">
        <v>200</v>
      </c>
      <c r="G131" s="2">
        <f t="shared" si="63"/>
        <v>0</v>
      </c>
      <c r="H131" s="2">
        <f t="shared" si="63"/>
        <v>0</v>
      </c>
      <c r="I131" s="2">
        <f t="shared" si="63"/>
        <v>0</v>
      </c>
      <c r="J131" s="2">
        <f t="shared" si="63"/>
        <v>0</v>
      </c>
      <c r="K131" s="2">
        <f t="shared" si="63"/>
        <v>0</v>
      </c>
      <c r="L131" s="2">
        <f t="shared" si="63"/>
        <v>0</v>
      </c>
    </row>
    <row r="132" spans="1:12" ht="24" hidden="1" x14ac:dyDescent="0.2">
      <c r="A132" s="6"/>
      <c r="B132" s="21" t="s">
        <v>17</v>
      </c>
      <c r="C132" s="17">
        <v>3</v>
      </c>
      <c r="D132" s="17">
        <v>14</v>
      </c>
      <c r="E132" s="14" t="s">
        <v>239</v>
      </c>
      <c r="F132" s="18">
        <v>240</v>
      </c>
      <c r="G132" s="2">
        <v>0</v>
      </c>
      <c r="H132" s="2"/>
      <c r="I132" s="2">
        <f>G132+H132</f>
        <v>0</v>
      </c>
      <c r="J132" s="2">
        <v>0</v>
      </c>
      <c r="K132" s="2"/>
      <c r="L132" s="2">
        <f>J132+K132</f>
        <v>0</v>
      </c>
    </row>
    <row r="133" spans="1:12" ht="36" x14ac:dyDescent="0.2">
      <c r="A133" s="6"/>
      <c r="B133" s="21" t="s">
        <v>273</v>
      </c>
      <c r="C133" s="17">
        <v>3</v>
      </c>
      <c r="D133" s="17">
        <v>14</v>
      </c>
      <c r="E133" s="14" t="s">
        <v>240</v>
      </c>
      <c r="F133" s="18"/>
      <c r="G133" s="2">
        <f t="shared" ref="G133:L134" si="64">G134</f>
        <v>347.5</v>
      </c>
      <c r="H133" s="2">
        <f t="shared" si="64"/>
        <v>0</v>
      </c>
      <c r="I133" s="2">
        <f t="shared" si="64"/>
        <v>347.5</v>
      </c>
      <c r="J133" s="2">
        <f t="shared" si="64"/>
        <v>347.5</v>
      </c>
      <c r="K133" s="2">
        <f t="shared" si="64"/>
        <v>0</v>
      </c>
      <c r="L133" s="2">
        <f t="shared" si="64"/>
        <v>347.5</v>
      </c>
    </row>
    <row r="134" spans="1:12" ht="24" x14ac:dyDescent="0.2">
      <c r="A134" s="6"/>
      <c r="B134" s="21" t="s">
        <v>105</v>
      </c>
      <c r="C134" s="17">
        <v>3</v>
      </c>
      <c r="D134" s="17">
        <v>14</v>
      </c>
      <c r="E134" s="14" t="s">
        <v>240</v>
      </c>
      <c r="F134" s="18">
        <v>200</v>
      </c>
      <c r="G134" s="2">
        <f t="shared" si="64"/>
        <v>347.5</v>
      </c>
      <c r="H134" s="2">
        <f t="shared" si="64"/>
        <v>0</v>
      </c>
      <c r="I134" s="2">
        <f t="shared" si="64"/>
        <v>347.5</v>
      </c>
      <c r="J134" s="2">
        <f t="shared" si="64"/>
        <v>347.5</v>
      </c>
      <c r="K134" s="2">
        <f t="shared" si="64"/>
        <v>0</v>
      </c>
      <c r="L134" s="2">
        <f t="shared" si="64"/>
        <v>347.5</v>
      </c>
    </row>
    <row r="135" spans="1:12" ht="24" x14ac:dyDescent="0.2">
      <c r="A135" s="6"/>
      <c r="B135" s="21" t="s">
        <v>17</v>
      </c>
      <c r="C135" s="17">
        <v>3</v>
      </c>
      <c r="D135" s="17">
        <v>14</v>
      </c>
      <c r="E135" s="14" t="s">
        <v>240</v>
      </c>
      <c r="F135" s="18">
        <v>240</v>
      </c>
      <c r="G135" s="2">
        <v>347.5</v>
      </c>
      <c r="H135" s="2"/>
      <c r="I135" s="2">
        <f>G135+H135</f>
        <v>347.5</v>
      </c>
      <c r="J135" s="2">
        <v>347.5</v>
      </c>
      <c r="K135" s="2"/>
      <c r="L135" s="2">
        <f>J135+K135</f>
        <v>347.5</v>
      </c>
    </row>
    <row r="136" spans="1:12" ht="24" hidden="1" x14ac:dyDescent="0.2">
      <c r="A136" s="6"/>
      <c r="B136" s="21" t="s">
        <v>80</v>
      </c>
      <c r="C136" s="17">
        <v>3</v>
      </c>
      <c r="D136" s="17">
        <v>14</v>
      </c>
      <c r="E136" s="14" t="s">
        <v>274</v>
      </c>
      <c r="F136" s="18"/>
      <c r="G136" s="2">
        <f t="shared" ref="G136:L137" si="65">G137</f>
        <v>0</v>
      </c>
      <c r="H136" s="2">
        <f t="shared" si="65"/>
        <v>0</v>
      </c>
      <c r="I136" s="2">
        <f t="shared" si="65"/>
        <v>0</v>
      </c>
      <c r="J136" s="2">
        <f t="shared" si="65"/>
        <v>0</v>
      </c>
      <c r="K136" s="2">
        <f t="shared" si="65"/>
        <v>0</v>
      </c>
      <c r="L136" s="2">
        <f t="shared" si="65"/>
        <v>0</v>
      </c>
    </row>
    <row r="137" spans="1:12" ht="24" hidden="1" x14ac:dyDescent="0.2">
      <c r="A137" s="6"/>
      <c r="B137" s="21" t="s">
        <v>105</v>
      </c>
      <c r="C137" s="17">
        <v>3</v>
      </c>
      <c r="D137" s="17">
        <v>14</v>
      </c>
      <c r="E137" s="14" t="s">
        <v>274</v>
      </c>
      <c r="F137" s="18">
        <v>200</v>
      </c>
      <c r="G137" s="2">
        <f t="shared" si="65"/>
        <v>0</v>
      </c>
      <c r="H137" s="2">
        <f t="shared" si="65"/>
        <v>0</v>
      </c>
      <c r="I137" s="2">
        <f t="shared" si="65"/>
        <v>0</v>
      </c>
      <c r="J137" s="2">
        <f t="shared" si="65"/>
        <v>0</v>
      </c>
      <c r="K137" s="2">
        <f t="shared" si="65"/>
        <v>0</v>
      </c>
      <c r="L137" s="2">
        <f t="shared" si="65"/>
        <v>0</v>
      </c>
    </row>
    <row r="138" spans="1:12" ht="24" hidden="1" x14ac:dyDescent="0.2">
      <c r="A138" s="6"/>
      <c r="B138" s="21" t="s">
        <v>17</v>
      </c>
      <c r="C138" s="17">
        <v>3</v>
      </c>
      <c r="D138" s="17">
        <v>14</v>
      </c>
      <c r="E138" s="14" t="s">
        <v>274</v>
      </c>
      <c r="F138" s="18">
        <v>240</v>
      </c>
      <c r="G138" s="2">
        <v>0</v>
      </c>
      <c r="H138" s="2"/>
      <c r="I138" s="2">
        <f>G138+H138</f>
        <v>0</v>
      </c>
      <c r="J138" s="2">
        <v>0</v>
      </c>
      <c r="K138" s="2"/>
      <c r="L138" s="2">
        <f>J138+K138</f>
        <v>0</v>
      </c>
    </row>
    <row r="139" spans="1:12" x14ac:dyDescent="0.2">
      <c r="A139" s="6"/>
      <c r="B139" s="42" t="s">
        <v>37</v>
      </c>
      <c r="C139" s="14" t="s">
        <v>38</v>
      </c>
      <c r="D139" s="14" t="s">
        <v>31</v>
      </c>
      <c r="E139" s="14"/>
      <c r="F139" s="18" t="s">
        <v>8</v>
      </c>
      <c r="G139" s="2">
        <f t="shared" ref="G139:L139" si="66">G140+G150+G163+G182+G188</f>
        <v>16592.400000000001</v>
      </c>
      <c r="H139" s="2">
        <f t="shared" si="66"/>
        <v>0</v>
      </c>
      <c r="I139" s="2">
        <f t="shared" si="66"/>
        <v>16592.400000000001</v>
      </c>
      <c r="J139" s="2">
        <f t="shared" si="66"/>
        <v>16304.5</v>
      </c>
      <c r="K139" s="2">
        <f t="shared" si="66"/>
        <v>0</v>
      </c>
      <c r="L139" s="2">
        <f t="shared" si="66"/>
        <v>16304.5</v>
      </c>
    </row>
    <row r="140" spans="1:12" x14ac:dyDescent="0.2">
      <c r="A140" s="6"/>
      <c r="B140" s="42" t="s">
        <v>39</v>
      </c>
      <c r="C140" s="14" t="s">
        <v>38</v>
      </c>
      <c r="D140" s="14" t="s">
        <v>40</v>
      </c>
      <c r="E140" s="14"/>
      <c r="F140" s="18" t="s">
        <v>8</v>
      </c>
      <c r="G140" s="2">
        <f t="shared" ref="G140:L141" si="67">G141</f>
        <v>1331.4</v>
      </c>
      <c r="H140" s="2">
        <f t="shared" si="67"/>
        <v>0</v>
      </c>
      <c r="I140" s="2">
        <f t="shared" si="67"/>
        <v>1331.4</v>
      </c>
      <c r="J140" s="2">
        <f t="shared" ref="J140:J141" si="68">J141</f>
        <v>581.4</v>
      </c>
      <c r="K140" s="2">
        <f t="shared" si="67"/>
        <v>0</v>
      </c>
      <c r="L140" s="2">
        <f t="shared" si="67"/>
        <v>581.4</v>
      </c>
    </row>
    <row r="141" spans="1:12" ht="24" x14ac:dyDescent="0.2">
      <c r="A141" s="6"/>
      <c r="B141" s="20" t="s">
        <v>121</v>
      </c>
      <c r="C141" s="14" t="s">
        <v>38</v>
      </c>
      <c r="D141" s="14" t="s">
        <v>40</v>
      </c>
      <c r="E141" s="14" t="s">
        <v>168</v>
      </c>
      <c r="F141" s="18"/>
      <c r="G141" s="2">
        <f t="shared" si="67"/>
        <v>1331.4</v>
      </c>
      <c r="H141" s="2">
        <f t="shared" si="67"/>
        <v>0</v>
      </c>
      <c r="I141" s="2">
        <f t="shared" si="67"/>
        <v>1331.4</v>
      </c>
      <c r="J141" s="2">
        <f t="shared" si="68"/>
        <v>581.4</v>
      </c>
      <c r="K141" s="2">
        <f t="shared" si="67"/>
        <v>0</v>
      </c>
      <c r="L141" s="2">
        <f t="shared" si="67"/>
        <v>581.4</v>
      </c>
    </row>
    <row r="142" spans="1:12" x14ac:dyDescent="0.2">
      <c r="A142" s="6"/>
      <c r="B142" s="20" t="s">
        <v>41</v>
      </c>
      <c r="C142" s="14" t="s">
        <v>38</v>
      </c>
      <c r="D142" s="14" t="s">
        <v>40</v>
      </c>
      <c r="E142" s="14" t="s">
        <v>169</v>
      </c>
      <c r="F142" s="18"/>
      <c r="G142" s="2">
        <f t="shared" ref="G142:L142" si="69">G143</f>
        <v>1331.4</v>
      </c>
      <c r="H142" s="2">
        <f t="shared" si="69"/>
        <v>0</v>
      </c>
      <c r="I142" s="2">
        <f t="shared" si="69"/>
        <v>1331.4</v>
      </c>
      <c r="J142" s="2">
        <f t="shared" si="69"/>
        <v>581.4</v>
      </c>
      <c r="K142" s="2">
        <f t="shared" si="69"/>
        <v>0</v>
      </c>
      <c r="L142" s="2">
        <f t="shared" si="69"/>
        <v>581.4</v>
      </c>
    </row>
    <row r="143" spans="1:12" ht="36" x14ac:dyDescent="0.2">
      <c r="A143" s="6"/>
      <c r="B143" s="20" t="s">
        <v>88</v>
      </c>
      <c r="C143" s="14" t="s">
        <v>38</v>
      </c>
      <c r="D143" s="14" t="s">
        <v>40</v>
      </c>
      <c r="E143" s="48" t="s">
        <v>170</v>
      </c>
      <c r="F143" s="18"/>
      <c r="G143" s="2">
        <f t="shared" ref="G143:L143" si="70">G144+G147</f>
        <v>1331.4</v>
      </c>
      <c r="H143" s="2">
        <f t="shared" si="70"/>
        <v>0</v>
      </c>
      <c r="I143" s="2">
        <f t="shared" si="70"/>
        <v>1331.4</v>
      </c>
      <c r="J143" s="2">
        <f t="shared" si="70"/>
        <v>581.4</v>
      </c>
      <c r="K143" s="2">
        <f t="shared" si="70"/>
        <v>0</v>
      </c>
      <c r="L143" s="2">
        <f t="shared" si="70"/>
        <v>581.4</v>
      </c>
    </row>
    <row r="144" spans="1:12" ht="36" x14ac:dyDescent="0.2">
      <c r="A144" s="6"/>
      <c r="B144" s="20" t="s">
        <v>259</v>
      </c>
      <c r="C144" s="14" t="s">
        <v>38</v>
      </c>
      <c r="D144" s="14" t="s">
        <v>40</v>
      </c>
      <c r="E144" s="48" t="s">
        <v>171</v>
      </c>
      <c r="F144" s="18"/>
      <c r="G144" s="2">
        <f t="shared" ref="G144:L144" si="71">G145</f>
        <v>431.4</v>
      </c>
      <c r="H144" s="2">
        <f t="shared" si="71"/>
        <v>0</v>
      </c>
      <c r="I144" s="2">
        <f t="shared" si="71"/>
        <v>431.4</v>
      </c>
      <c r="J144" s="2">
        <f t="shared" si="71"/>
        <v>431.4</v>
      </c>
      <c r="K144" s="2">
        <f t="shared" si="71"/>
        <v>0</v>
      </c>
      <c r="L144" s="2">
        <f t="shared" si="71"/>
        <v>431.4</v>
      </c>
    </row>
    <row r="145" spans="1:12" ht="48" x14ac:dyDescent="0.2">
      <c r="A145" s="6"/>
      <c r="B145" s="49" t="s">
        <v>10</v>
      </c>
      <c r="C145" s="14" t="s">
        <v>38</v>
      </c>
      <c r="D145" s="14" t="s">
        <v>40</v>
      </c>
      <c r="E145" s="48" t="s">
        <v>171</v>
      </c>
      <c r="F145" s="18">
        <v>100</v>
      </c>
      <c r="G145" s="2">
        <f t="shared" ref="G145:L145" si="72">G146</f>
        <v>431.4</v>
      </c>
      <c r="H145" s="2">
        <f t="shared" si="72"/>
        <v>0</v>
      </c>
      <c r="I145" s="2">
        <f t="shared" si="72"/>
        <v>431.4</v>
      </c>
      <c r="J145" s="2">
        <f t="shared" ref="J145" si="73">J146</f>
        <v>431.4</v>
      </c>
      <c r="K145" s="2">
        <f t="shared" si="72"/>
        <v>0</v>
      </c>
      <c r="L145" s="2">
        <f t="shared" si="72"/>
        <v>431.4</v>
      </c>
    </row>
    <row r="146" spans="1:12" x14ac:dyDescent="0.2">
      <c r="A146" s="6"/>
      <c r="B146" s="21" t="s">
        <v>108</v>
      </c>
      <c r="C146" s="17" t="s">
        <v>38</v>
      </c>
      <c r="D146" s="17" t="s">
        <v>40</v>
      </c>
      <c r="E146" s="48" t="s">
        <v>171</v>
      </c>
      <c r="F146" s="18">
        <v>110</v>
      </c>
      <c r="G146" s="2">
        <v>431.4</v>
      </c>
      <c r="H146" s="2"/>
      <c r="I146" s="2">
        <f>G146+H146</f>
        <v>431.4</v>
      </c>
      <c r="J146" s="2">
        <v>431.4</v>
      </c>
      <c r="K146" s="2"/>
      <c r="L146" s="2">
        <f>J146+K146</f>
        <v>431.4</v>
      </c>
    </row>
    <row r="147" spans="1:12" ht="36" x14ac:dyDescent="0.2">
      <c r="A147" s="6"/>
      <c r="B147" s="20" t="s">
        <v>115</v>
      </c>
      <c r="C147" s="14" t="s">
        <v>38</v>
      </c>
      <c r="D147" s="14" t="s">
        <v>40</v>
      </c>
      <c r="E147" s="14" t="s">
        <v>172</v>
      </c>
      <c r="F147" s="18"/>
      <c r="G147" s="2">
        <f t="shared" ref="G147:L147" si="74">G148</f>
        <v>900</v>
      </c>
      <c r="H147" s="2">
        <f t="shared" si="74"/>
        <v>0</v>
      </c>
      <c r="I147" s="2">
        <f t="shared" si="74"/>
        <v>900</v>
      </c>
      <c r="J147" s="2">
        <f t="shared" ref="J147" si="75">J148</f>
        <v>150</v>
      </c>
      <c r="K147" s="2">
        <f t="shared" si="74"/>
        <v>0</v>
      </c>
      <c r="L147" s="2">
        <f t="shared" si="74"/>
        <v>150</v>
      </c>
    </row>
    <row r="148" spans="1:12" ht="48" x14ac:dyDescent="0.2">
      <c r="A148" s="6"/>
      <c r="B148" s="21" t="s">
        <v>10</v>
      </c>
      <c r="C148" s="14" t="s">
        <v>38</v>
      </c>
      <c r="D148" s="14" t="s">
        <v>40</v>
      </c>
      <c r="E148" s="14" t="s">
        <v>172</v>
      </c>
      <c r="F148" s="18">
        <v>100</v>
      </c>
      <c r="G148" s="2">
        <f t="shared" ref="G148:L148" si="76">G149</f>
        <v>900</v>
      </c>
      <c r="H148" s="2">
        <f t="shared" si="76"/>
        <v>0</v>
      </c>
      <c r="I148" s="2">
        <f t="shared" si="76"/>
        <v>900</v>
      </c>
      <c r="J148" s="2">
        <f t="shared" si="76"/>
        <v>150</v>
      </c>
      <c r="K148" s="2">
        <f t="shared" si="76"/>
        <v>0</v>
      </c>
      <c r="L148" s="2">
        <f t="shared" si="76"/>
        <v>150</v>
      </c>
    </row>
    <row r="149" spans="1:12" x14ac:dyDescent="0.2">
      <c r="A149" s="6"/>
      <c r="B149" s="21" t="s">
        <v>108</v>
      </c>
      <c r="C149" s="14" t="s">
        <v>38</v>
      </c>
      <c r="D149" s="14" t="s">
        <v>40</v>
      </c>
      <c r="E149" s="14" t="s">
        <v>172</v>
      </c>
      <c r="F149" s="18">
        <v>110</v>
      </c>
      <c r="G149" s="2">
        <v>900</v>
      </c>
      <c r="H149" s="2"/>
      <c r="I149" s="2">
        <f>G149+H149</f>
        <v>900</v>
      </c>
      <c r="J149" s="2">
        <v>150</v>
      </c>
      <c r="K149" s="2"/>
      <c r="L149" s="2">
        <f>J149+K149</f>
        <v>150</v>
      </c>
    </row>
    <row r="150" spans="1:12" x14ac:dyDescent="0.2">
      <c r="A150" s="6"/>
      <c r="B150" s="42" t="s">
        <v>42</v>
      </c>
      <c r="C150" s="14" t="s">
        <v>38</v>
      </c>
      <c r="D150" s="14" t="s">
        <v>43</v>
      </c>
      <c r="E150" s="14"/>
      <c r="F150" s="18" t="s">
        <v>8</v>
      </c>
      <c r="G150" s="2">
        <f t="shared" ref="G150:L155" si="77">G151</f>
        <v>1685</v>
      </c>
      <c r="H150" s="2">
        <f t="shared" si="77"/>
        <v>0</v>
      </c>
      <c r="I150" s="2">
        <f t="shared" si="77"/>
        <v>1685</v>
      </c>
      <c r="J150" s="2">
        <f t="shared" ref="J150:J155" si="78">J151</f>
        <v>1685</v>
      </c>
      <c r="K150" s="2">
        <f t="shared" si="77"/>
        <v>0</v>
      </c>
      <c r="L150" s="2">
        <f t="shared" si="77"/>
        <v>1685</v>
      </c>
    </row>
    <row r="151" spans="1:12" ht="36" x14ac:dyDescent="0.2">
      <c r="A151" s="6"/>
      <c r="B151" s="20" t="s">
        <v>122</v>
      </c>
      <c r="C151" s="14" t="s">
        <v>38</v>
      </c>
      <c r="D151" s="14" t="s">
        <v>43</v>
      </c>
      <c r="E151" s="14" t="s">
        <v>173</v>
      </c>
      <c r="F151" s="18"/>
      <c r="G151" s="2">
        <f t="shared" si="77"/>
        <v>1685</v>
      </c>
      <c r="H151" s="2">
        <f t="shared" si="77"/>
        <v>0</v>
      </c>
      <c r="I151" s="2">
        <f t="shared" si="77"/>
        <v>1685</v>
      </c>
      <c r="J151" s="2">
        <f t="shared" si="78"/>
        <v>1685</v>
      </c>
      <c r="K151" s="2">
        <f t="shared" si="77"/>
        <v>0</v>
      </c>
      <c r="L151" s="2">
        <f t="shared" si="77"/>
        <v>1685</v>
      </c>
    </row>
    <row r="152" spans="1:12" x14ac:dyDescent="0.2">
      <c r="A152" s="6"/>
      <c r="B152" s="20" t="s">
        <v>44</v>
      </c>
      <c r="C152" s="14" t="s">
        <v>38</v>
      </c>
      <c r="D152" s="14" t="s">
        <v>43</v>
      </c>
      <c r="E152" s="14" t="s">
        <v>174</v>
      </c>
      <c r="F152" s="18"/>
      <c r="G152" s="2">
        <f t="shared" ref="G152:L152" si="79">G153</f>
        <v>1685</v>
      </c>
      <c r="H152" s="2">
        <f t="shared" si="79"/>
        <v>0</v>
      </c>
      <c r="I152" s="2">
        <f t="shared" si="79"/>
        <v>1685</v>
      </c>
      <c r="J152" s="2">
        <f t="shared" si="79"/>
        <v>1685</v>
      </c>
      <c r="K152" s="2">
        <f t="shared" si="79"/>
        <v>0</v>
      </c>
      <c r="L152" s="2">
        <f t="shared" si="79"/>
        <v>1685</v>
      </c>
    </row>
    <row r="153" spans="1:12" ht="24" x14ac:dyDescent="0.2">
      <c r="A153" s="6"/>
      <c r="B153" s="20" t="s">
        <v>89</v>
      </c>
      <c r="C153" s="14" t="s">
        <v>38</v>
      </c>
      <c r="D153" s="14" t="s">
        <v>43</v>
      </c>
      <c r="E153" s="14" t="s">
        <v>175</v>
      </c>
      <c r="F153" s="18"/>
      <c r="G153" s="2">
        <f t="shared" ref="G153:L153" si="80">G154+G158+G160</f>
        <v>1685</v>
      </c>
      <c r="H153" s="2">
        <f t="shared" si="80"/>
        <v>0</v>
      </c>
      <c r="I153" s="2">
        <f t="shared" si="80"/>
        <v>1685</v>
      </c>
      <c r="J153" s="2">
        <f t="shared" si="80"/>
        <v>1685</v>
      </c>
      <c r="K153" s="2">
        <f t="shared" si="80"/>
        <v>0</v>
      </c>
      <c r="L153" s="2">
        <f t="shared" si="80"/>
        <v>1685</v>
      </c>
    </row>
    <row r="154" spans="1:12" hidden="1" x14ac:dyDescent="0.2">
      <c r="A154" s="6"/>
      <c r="B154" s="20" t="s">
        <v>90</v>
      </c>
      <c r="C154" s="14" t="s">
        <v>38</v>
      </c>
      <c r="D154" s="14" t="s">
        <v>43</v>
      </c>
      <c r="E154" s="14" t="s">
        <v>176</v>
      </c>
      <c r="F154" s="18"/>
      <c r="G154" s="2">
        <f t="shared" ref="G154:L154" si="81">G155</f>
        <v>0</v>
      </c>
      <c r="H154" s="2">
        <f t="shared" si="81"/>
        <v>0</v>
      </c>
      <c r="I154" s="2">
        <f t="shared" si="81"/>
        <v>0</v>
      </c>
      <c r="J154" s="2">
        <f t="shared" si="81"/>
        <v>0</v>
      </c>
      <c r="K154" s="2">
        <f t="shared" si="81"/>
        <v>0</v>
      </c>
      <c r="L154" s="2">
        <f t="shared" si="81"/>
        <v>0</v>
      </c>
    </row>
    <row r="155" spans="1:12" hidden="1" x14ac:dyDescent="0.2">
      <c r="A155" s="6"/>
      <c r="B155" s="21" t="s">
        <v>19</v>
      </c>
      <c r="C155" s="14" t="s">
        <v>38</v>
      </c>
      <c r="D155" s="14" t="s">
        <v>43</v>
      </c>
      <c r="E155" s="14" t="s">
        <v>176</v>
      </c>
      <c r="F155" s="18">
        <v>800</v>
      </c>
      <c r="G155" s="2">
        <f t="shared" si="77"/>
        <v>0</v>
      </c>
      <c r="H155" s="2">
        <f t="shared" si="77"/>
        <v>0</v>
      </c>
      <c r="I155" s="2">
        <f t="shared" si="77"/>
        <v>0</v>
      </c>
      <c r="J155" s="2">
        <f t="shared" si="78"/>
        <v>0</v>
      </c>
      <c r="K155" s="2">
        <f t="shared" si="77"/>
        <v>0</v>
      </c>
      <c r="L155" s="2">
        <f t="shared" si="77"/>
        <v>0</v>
      </c>
    </row>
    <row r="156" spans="1:12" ht="36" hidden="1" x14ac:dyDescent="0.2">
      <c r="A156" s="6"/>
      <c r="B156" s="21" t="s">
        <v>106</v>
      </c>
      <c r="C156" s="14" t="s">
        <v>38</v>
      </c>
      <c r="D156" s="14" t="s">
        <v>43</v>
      </c>
      <c r="E156" s="14" t="s">
        <v>176</v>
      </c>
      <c r="F156" s="18">
        <v>810</v>
      </c>
      <c r="G156" s="2">
        <v>0</v>
      </c>
      <c r="H156" s="2"/>
      <c r="I156" s="2">
        <f>G156+H156</f>
        <v>0</v>
      </c>
      <c r="J156" s="2">
        <v>0</v>
      </c>
      <c r="K156" s="2"/>
      <c r="L156" s="2">
        <f>J156+K156</f>
        <v>0</v>
      </c>
    </row>
    <row r="157" spans="1:12" ht="50.25" hidden="1" customHeight="1" x14ac:dyDescent="0.2">
      <c r="A157" s="6"/>
      <c r="B157" s="20" t="s">
        <v>79</v>
      </c>
      <c r="C157" s="14" t="s">
        <v>38</v>
      </c>
      <c r="D157" s="14" t="s">
        <v>43</v>
      </c>
      <c r="E157" s="14" t="s">
        <v>178</v>
      </c>
      <c r="F157" s="18"/>
      <c r="G157" s="2">
        <f t="shared" ref="G157:L158" si="82">G158</f>
        <v>0</v>
      </c>
      <c r="H157" s="2">
        <f t="shared" si="82"/>
        <v>0</v>
      </c>
      <c r="I157" s="2">
        <f t="shared" si="82"/>
        <v>0</v>
      </c>
      <c r="J157" s="2">
        <f t="shared" si="82"/>
        <v>0</v>
      </c>
      <c r="K157" s="2">
        <f t="shared" si="82"/>
        <v>0</v>
      </c>
      <c r="L157" s="2">
        <f t="shared" si="82"/>
        <v>0</v>
      </c>
    </row>
    <row r="158" spans="1:12" hidden="1" x14ac:dyDescent="0.2">
      <c r="A158" s="6"/>
      <c r="B158" s="20" t="s">
        <v>66</v>
      </c>
      <c r="C158" s="14" t="s">
        <v>38</v>
      </c>
      <c r="D158" s="14" t="s">
        <v>43</v>
      </c>
      <c r="E158" s="14" t="s">
        <v>178</v>
      </c>
      <c r="F158" s="18">
        <v>500</v>
      </c>
      <c r="G158" s="2">
        <f t="shared" si="82"/>
        <v>0</v>
      </c>
      <c r="H158" s="2">
        <f t="shared" si="82"/>
        <v>0</v>
      </c>
      <c r="I158" s="2">
        <f t="shared" si="82"/>
        <v>0</v>
      </c>
      <c r="J158" s="2">
        <f t="shared" si="82"/>
        <v>0</v>
      </c>
      <c r="K158" s="2">
        <f t="shared" si="82"/>
        <v>0</v>
      </c>
      <c r="L158" s="2">
        <f t="shared" si="82"/>
        <v>0</v>
      </c>
    </row>
    <row r="159" spans="1:12" hidden="1" x14ac:dyDescent="0.2">
      <c r="A159" s="6"/>
      <c r="B159" s="21" t="s">
        <v>67</v>
      </c>
      <c r="C159" s="14" t="s">
        <v>38</v>
      </c>
      <c r="D159" s="14" t="s">
        <v>43</v>
      </c>
      <c r="E159" s="14" t="s">
        <v>178</v>
      </c>
      <c r="F159" s="18">
        <v>540</v>
      </c>
      <c r="G159" s="2">
        <v>0</v>
      </c>
      <c r="H159" s="2"/>
      <c r="I159" s="2">
        <f>G159+H159</f>
        <v>0</v>
      </c>
      <c r="J159" s="2">
        <v>0</v>
      </c>
      <c r="K159" s="2"/>
      <c r="L159" s="2">
        <f>J159+K159</f>
        <v>0</v>
      </c>
    </row>
    <row r="160" spans="1:12" ht="24" x14ac:dyDescent="0.2">
      <c r="A160" s="6"/>
      <c r="B160" s="38" t="s">
        <v>80</v>
      </c>
      <c r="C160" s="24" t="s">
        <v>38</v>
      </c>
      <c r="D160" s="24" t="s">
        <v>43</v>
      </c>
      <c r="E160" s="24" t="s">
        <v>177</v>
      </c>
      <c r="F160" s="25"/>
      <c r="G160" s="26">
        <f t="shared" ref="G160:L161" si="83">G161</f>
        <v>1685</v>
      </c>
      <c r="H160" s="26">
        <f t="shared" si="83"/>
        <v>0</v>
      </c>
      <c r="I160" s="26">
        <f t="shared" si="83"/>
        <v>1685</v>
      </c>
      <c r="J160" s="26">
        <f t="shared" si="83"/>
        <v>1685</v>
      </c>
      <c r="K160" s="26">
        <f t="shared" si="83"/>
        <v>0</v>
      </c>
      <c r="L160" s="26">
        <f t="shared" si="83"/>
        <v>1685</v>
      </c>
    </row>
    <row r="161" spans="1:12" ht="24" x14ac:dyDescent="0.2">
      <c r="A161" s="6"/>
      <c r="B161" s="21" t="s">
        <v>105</v>
      </c>
      <c r="C161" s="14" t="s">
        <v>38</v>
      </c>
      <c r="D161" s="14" t="s">
        <v>43</v>
      </c>
      <c r="E161" s="14" t="s">
        <v>177</v>
      </c>
      <c r="F161" s="18">
        <v>200</v>
      </c>
      <c r="G161" s="2">
        <f t="shared" si="83"/>
        <v>1685</v>
      </c>
      <c r="H161" s="2">
        <f t="shared" si="83"/>
        <v>0</v>
      </c>
      <c r="I161" s="2">
        <f t="shared" si="83"/>
        <v>1685</v>
      </c>
      <c r="J161" s="2">
        <f t="shared" si="83"/>
        <v>1685</v>
      </c>
      <c r="K161" s="2">
        <f t="shared" si="83"/>
        <v>0</v>
      </c>
      <c r="L161" s="2">
        <f t="shared" si="83"/>
        <v>1685</v>
      </c>
    </row>
    <row r="162" spans="1:12" ht="24" x14ac:dyDescent="0.2">
      <c r="A162" s="6"/>
      <c r="B162" s="27" t="s">
        <v>17</v>
      </c>
      <c r="C162" s="29" t="s">
        <v>38</v>
      </c>
      <c r="D162" s="29" t="s">
        <v>43</v>
      </c>
      <c r="E162" s="29" t="s">
        <v>177</v>
      </c>
      <c r="F162" s="30">
        <v>240</v>
      </c>
      <c r="G162" s="31">
        <v>1685</v>
      </c>
      <c r="H162" s="31"/>
      <c r="I162" s="2">
        <f>G162+H162</f>
        <v>1685</v>
      </c>
      <c r="J162" s="31">
        <v>1685</v>
      </c>
      <c r="K162" s="31"/>
      <c r="L162" s="2">
        <f>J162+K162</f>
        <v>1685</v>
      </c>
    </row>
    <row r="163" spans="1:12" x14ac:dyDescent="0.2">
      <c r="A163" s="6"/>
      <c r="B163" s="42" t="s">
        <v>45</v>
      </c>
      <c r="C163" s="14" t="s">
        <v>38</v>
      </c>
      <c r="D163" s="14" t="s">
        <v>46</v>
      </c>
      <c r="E163" s="14"/>
      <c r="F163" s="18" t="s">
        <v>8</v>
      </c>
      <c r="G163" s="2">
        <f>G164+G176</f>
        <v>12943</v>
      </c>
      <c r="H163" s="2">
        <f>H164+H176</f>
        <v>0</v>
      </c>
      <c r="I163" s="2">
        <f t="shared" ref="I163" si="84">I164+I176</f>
        <v>12943</v>
      </c>
      <c r="J163" s="2">
        <f>J164+J176</f>
        <v>13700</v>
      </c>
      <c r="K163" s="2">
        <f>K164+K176</f>
        <v>0</v>
      </c>
      <c r="L163" s="2">
        <f t="shared" ref="L163" si="85">L164+L176</f>
        <v>13700</v>
      </c>
    </row>
    <row r="164" spans="1:12" ht="42" hidden="1" customHeight="1" x14ac:dyDescent="0.2">
      <c r="B164" s="38" t="s">
        <v>256</v>
      </c>
      <c r="C164" s="24" t="s">
        <v>38</v>
      </c>
      <c r="D164" s="24" t="s">
        <v>46</v>
      </c>
      <c r="E164" s="40" t="s">
        <v>207</v>
      </c>
      <c r="F164" s="25"/>
      <c r="G164" s="26">
        <f>G165</f>
        <v>0</v>
      </c>
      <c r="H164" s="26">
        <f>H165</f>
        <v>0</v>
      </c>
      <c r="I164" s="26">
        <f t="shared" ref="I164:I165" si="86">I165</f>
        <v>0</v>
      </c>
      <c r="J164" s="26">
        <f>J165</f>
        <v>0</v>
      </c>
      <c r="K164" s="26">
        <f>K165</f>
        <v>0</v>
      </c>
      <c r="L164" s="26">
        <f t="shared" ref="L164:L165" si="87">L165</f>
        <v>0</v>
      </c>
    </row>
    <row r="165" spans="1:12" ht="24" hidden="1" customHeight="1" x14ac:dyDescent="0.2">
      <c r="B165" s="21" t="s">
        <v>275</v>
      </c>
      <c r="C165" s="24" t="s">
        <v>38</v>
      </c>
      <c r="D165" s="24" t="s">
        <v>46</v>
      </c>
      <c r="E165" s="41" t="s">
        <v>276</v>
      </c>
      <c r="F165" s="18"/>
      <c r="G165" s="2">
        <f>G166</f>
        <v>0</v>
      </c>
      <c r="H165" s="2">
        <f>H166</f>
        <v>0</v>
      </c>
      <c r="I165" s="2">
        <f t="shared" si="86"/>
        <v>0</v>
      </c>
      <c r="J165" s="2">
        <f>J166</f>
        <v>0</v>
      </c>
      <c r="K165" s="2">
        <f>K166</f>
        <v>0</v>
      </c>
      <c r="L165" s="2">
        <f t="shared" si="87"/>
        <v>0</v>
      </c>
    </row>
    <row r="166" spans="1:12" ht="24" hidden="1" x14ac:dyDescent="0.2">
      <c r="B166" s="21" t="s">
        <v>277</v>
      </c>
      <c r="C166" s="24" t="s">
        <v>38</v>
      </c>
      <c r="D166" s="24" t="s">
        <v>46</v>
      </c>
      <c r="E166" s="41" t="s">
        <v>278</v>
      </c>
      <c r="F166" s="18"/>
      <c r="G166" s="2">
        <f>G167+G170+G173</f>
        <v>0</v>
      </c>
      <c r="H166" s="2">
        <f>H167+H170+H173</f>
        <v>0</v>
      </c>
      <c r="I166" s="2">
        <f t="shared" ref="I166" si="88">I167+I170+I173</f>
        <v>0</v>
      </c>
      <c r="J166" s="2">
        <f>J167+J170+J173</f>
        <v>0</v>
      </c>
      <c r="K166" s="2">
        <f>K167+K170+K173</f>
        <v>0</v>
      </c>
      <c r="L166" s="2">
        <f t="shared" ref="L166" si="89">L167+L170+L173</f>
        <v>0</v>
      </c>
    </row>
    <row r="167" spans="1:12" ht="24" hidden="1" x14ac:dyDescent="0.2">
      <c r="A167" s="6"/>
      <c r="B167" s="21" t="s">
        <v>279</v>
      </c>
      <c r="C167" s="24" t="s">
        <v>38</v>
      </c>
      <c r="D167" s="24" t="s">
        <v>46</v>
      </c>
      <c r="E167" s="14" t="s">
        <v>280</v>
      </c>
      <c r="F167" s="18"/>
      <c r="G167" s="2">
        <f t="shared" ref="G167:L168" si="90">G168</f>
        <v>0</v>
      </c>
      <c r="H167" s="2">
        <f t="shared" si="90"/>
        <v>0</v>
      </c>
      <c r="I167" s="2">
        <f t="shared" si="90"/>
        <v>0</v>
      </c>
      <c r="J167" s="2">
        <f t="shared" si="90"/>
        <v>0</v>
      </c>
      <c r="K167" s="2">
        <f t="shared" si="90"/>
        <v>0</v>
      </c>
      <c r="L167" s="2">
        <f t="shared" si="90"/>
        <v>0</v>
      </c>
    </row>
    <row r="168" spans="1:12" ht="24" hidden="1" x14ac:dyDescent="0.2">
      <c r="A168" s="6"/>
      <c r="B168" s="21" t="s">
        <v>105</v>
      </c>
      <c r="C168" s="24" t="s">
        <v>38</v>
      </c>
      <c r="D168" s="24" t="s">
        <v>46</v>
      </c>
      <c r="E168" s="14" t="s">
        <v>280</v>
      </c>
      <c r="F168" s="18">
        <v>200</v>
      </c>
      <c r="G168" s="2">
        <f t="shared" si="90"/>
        <v>0</v>
      </c>
      <c r="H168" s="2">
        <f t="shared" si="90"/>
        <v>0</v>
      </c>
      <c r="I168" s="2">
        <f t="shared" si="90"/>
        <v>0</v>
      </c>
      <c r="J168" s="2">
        <f t="shared" si="90"/>
        <v>0</v>
      </c>
      <c r="K168" s="2">
        <f t="shared" si="90"/>
        <v>0</v>
      </c>
      <c r="L168" s="2">
        <f t="shared" si="90"/>
        <v>0</v>
      </c>
    </row>
    <row r="169" spans="1:12" ht="24" hidden="1" x14ac:dyDescent="0.2">
      <c r="A169" s="6"/>
      <c r="B169" s="21" t="s">
        <v>17</v>
      </c>
      <c r="C169" s="24" t="s">
        <v>38</v>
      </c>
      <c r="D169" s="24" t="s">
        <v>46</v>
      </c>
      <c r="E169" s="14" t="s">
        <v>280</v>
      </c>
      <c r="F169" s="18">
        <v>240</v>
      </c>
      <c r="G169" s="2">
        <v>0</v>
      </c>
      <c r="H169" s="2"/>
      <c r="I169" s="2">
        <f>G169+H169</f>
        <v>0</v>
      </c>
      <c r="J169" s="2">
        <v>0</v>
      </c>
      <c r="K169" s="2"/>
      <c r="L169" s="2">
        <f>J169+K169</f>
        <v>0</v>
      </c>
    </row>
    <row r="170" spans="1:12" ht="24" hidden="1" x14ac:dyDescent="0.2">
      <c r="A170" s="6"/>
      <c r="B170" s="21" t="s">
        <v>281</v>
      </c>
      <c r="C170" s="24" t="s">
        <v>38</v>
      </c>
      <c r="D170" s="24" t="s">
        <v>46</v>
      </c>
      <c r="E170" s="14" t="s">
        <v>282</v>
      </c>
      <c r="F170" s="18"/>
      <c r="G170" s="2">
        <f t="shared" ref="G170:L171" si="91">G171</f>
        <v>0</v>
      </c>
      <c r="H170" s="2">
        <f t="shared" si="91"/>
        <v>0</v>
      </c>
      <c r="I170" s="2">
        <f t="shared" si="91"/>
        <v>0</v>
      </c>
      <c r="J170" s="2">
        <f t="shared" si="91"/>
        <v>0</v>
      </c>
      <c r="K170" s="2">
        <f t="shared" si="91"/>
        <v>0</v>
      </c>
      <c r="L170" s="2">
        <f t="shared" si="91"/>
        <v>0</v>
      </c>
    </row>
    <row r="171" spans="1:12" ht="24" hidden="1" x14ac:dyDescent="0.2">
      <c r="A171" s="6"/>
      <c r="B171" s="21" t="s">
        <v>105</v>
      </c>
      <c r="C171" s="24" t="s">
        <v>38</v>
      </c>
      <c r="D171" s="24" t="s">
        <v>46</v>
      </c>
      <c r="E171" s="14" t="s">
        <v>282</v>
      </c>
      <c r="F171" s="18">
        <v>200</v>
      </c>
      <c r="G171" s="2">
        <f t="shared" si="91"/>
        <v>0</v>
      </c>
      <c r="H171" s="2">
        <f t="shared" si="91"/>
        <v>0</v>
      </c>
      <c r="I171" s="2">
        <f t="shared" si="91"/>
        <v>0</v>
      </c>
      <c r="J171" s="2">
        <f t="shared" si="91"/>
        <v>0</v>
      </c>
      <c r="K171" s="2">
        <f t="shared" si="91"/>
        <v>0</v>
      </c>
      <c r="L171" s="2">
        <f t="shared" si="91"/>
        <v>0</v>
      </c>
    </row>
    <row r="172" spans="1:12" ht="24" hidden="1" x14ac:dyDescent="0.2">
      <c r="A172" s="6"/>
      <c r="B172" s="21" t="s">
        <v>17</v>
      </c>
      <c r="C172" s="24" t="s">
        <v>38</v>
      </c>
      <c r="D172" s="24" t="s">
        <v>46</v>
      </c>
      <c r="E172" s="14" t="s">
        <v>282</v>
      </c>
      <c r="F172" s="18">
        <v>240</v>
      </c>
      <c r="G172" s="2">
        <v>0</v>
      </c>
      <c r="H172" s="2"/>
      <c r="I172" s="2">
        <f>G172+H172</f>
        <v>0</v>
      </c>
      <c r="J172" s="2">
        <v>0</v>
      </c>
      <c r="K172" s="2"/>
      <c r="L172" s="2">
        <f>J172+K172</f>
        <v>0</v>
      </c>
    </row>
    <row r="173" spans="1:12" ht="24" hidden="1" x14ac:dyDescent="0.2">
      <c r="A173" s="6"/>
      <c r="B173" s="20" t="s">
        <v>80</v>
      </c>
      <c r="C173" s="24" t="s">
        <v>38</v>
      </c>
      <c r="D173" s="24" t="s">
        <v>46</v>
      </c>
      <c r="E173" s="14" t="s">
        <v>283</v>
      </c>
      <c r="F173" s="18"/>
      <c r="G173" s="2">
        <f t="shared" ref="G173:L173" si="92">G174</f>
        <v>0</v>
      </c>
      <c r="H173" s="2">
        <f t="shared" si="92"/>
        <v>0</v>
      </c>
      <c r="I173" s="2">
        <f t="shared" si="92"/>
        <v>0</v>
      </c>
      <c r="J173" s="2">
        <f t="shared" si="92"/>
        <v>0</v>
      </c>
      <c r="K173" s="2">
        <f t="shared" si="92"/>
        <v>0</v>
      </c>
      <c r="L173" s="2">
        <f t="shared" si="92"/>
        <v>0</v>
      </c>
    </row>
    <row r="174" spans="1:12" ht="24" hidden="1" x14ac:dyDescent="0.2">
      <c r="A174" s="6"/>
      <c r="B174" s="21" t="s">
        <v>105</v>
      </c>
      <c r="C174" s="24" t="s">
        <v>38</v>
      </c>
      <c r="D174" s="24" t="s">
        <v>46</v>
      </c>
      <c r="E174" s="14" t="s">
        <v>283</v>
      </c>
      <c r="F174" s="18">
        <v>200</v>
      </c>
      <c r="G174" s="2">
        <f t="shared" ref="G174:L174" si="93">G175</f>
        <v>0</v>
      </c>
      <c r="H174" s="2">
        <f t="shared" si="93"/>
        <v>0</v>
      </c>
      <c r="I174" s="2">
        <f t="shared" si="93"/>
        <v>0</v>
      </c>
      <c r="J174" s="2">
        <f t="shared" ref="J174" si="94">J175</f>
        <v>0</v>
      </c>
      <c r="K174" s="2">
        <f t="shared" si="93"/>
        <v>0</v>
      </c>
      <c r="L174" s="2">
        <f t="shared" si="93"/>
        <v>0</v>
      </c>
    </row>
    <row r="175" spans="1:12" ht="24" hidden="1" x14ac:dyDescent="0.2">
      <c r="A175" s="6"/>
      <c r="B175" s="21" t="s">
        <v>17</v>
      </c>
      <c r="C175" s="24" t="s">
        <v>38</v>
      </c>
      <c r="D175" s="24" t="s">
        <v>46</v>
      </c>
      <c r="E175" s="14" t="s">
        <v>283</v>
      </c>
      <c r="F175" s="18">
        <v>240</v>
      </c>
      <c r="G175" s="2">
        <v>0</v>
      </c>
      <c r="H175" s="2"/>
      <c r="I175" s="2">
        <f>G175+H175</f>
        <v>0</v>
      </c>
      <c r="J175" s="2">
        <v>0</v>
      </c>
      <c r="K175" s="2"/>
      <c r="L175" s="2">
        <f>J175+K175</f>
        <v>0</v>
      </c>
    </row>
    <row r="176" spans="1:12" ht="36" x14ac:dyDescent="0.2">
      <c r="A176" s="6"/>
      <c r="B176" s="20" t="s">
        <v>123</v>
      </c>
      <c r="C176" s="14" t="s">
        <v>38</v>
      </c>
      <c r="D176" s="14" t="s">
        <v>46</v>
      </c>
      <c r="E176" s="14" t="s">
        <v>173</v>
      </c>
      <c r="F176" s="18" t="s">
        <v>8</v>
      </c>
      <c r="G176" s="2">
        <f t="shared" ref="G176:L176" si="95">G177</f>
        <v>12943</v>
      </c>
      <c r="H176" s="2">
        <f t="shared" si="95"/>
        <v>0</v>
      </c>
      <c r="I176" s="2">
        <f t="shared" si="95"/>
        <v>12943</v>
      </c>
      <c r="J176" s="2">
        <f t="shared" ref="J176" si="96">J177</f>
        <v>13700</v>
      </c>
      <c r="K176" s="2">
        <f t="shared" si="95"/>
        <v>0</v>
      </c>
      <c r="L176" s="2">
        <f t="shared" si="95"/>
        <v>13700</v>
      </c>
    </row>
    <row r="177" spans="1:12" x14ac:dyDescent="0.2">
      <c r="A177" s="6"/>
      <c r="B177" s="20" t="s">
        <v>47</v>
      </c>
      <c r="C177" s="14" t="s">
        <v>38</v>
      </c>
      <c r="D177" s="14" t="s">
        <v>46</v>
      </c>
      <c r="E177" s="14" t="s">
        <v>181</v>
      </c>
      <c r="F177" s="18"/>
      <c r="G177" s="2">
        <f t="shared" ref="G177:L180" si="97">G178</f>
        <v>12943</v>
      </c>
      <c r="H177" s="2">
        <f t="shared" si="97"/>
        <v>0</v>
      </c>
      <c r="I177" s="2">
        <f t="shared" si="97"/>
        <v>12943</v>
      </c>
      <c r="J177" s="2">
        <f t="shared" si="97"/>
        <v>13700</v>
      </c>
      <c r="K177" s="2">
        <f t="shared" si="97"/>
        <v>0</v>
      </c>
      <c r="L177" s="2">
        <f t="shared" si="97"/>
        <v>13700</v>
      </c>
    </row>
    <row r="178" spans="1:12" ht="24" x14ac:dyDescent="0.2">
      <c r="A178" s="6"/>
      <c r="B178" s="20" t="s">
        <v>116</v>
      </c>
      <c r="C178" s="14" t="s">
        <v>38</v>
      </c>
      <c r="D178" s="14" t="s">
        <v>46</v>
      </c>
      <c r="E178" s="14" t="s">
        <v>179</v>
      </c>
      <c r="F178" s="18"/>
      <c r="G178" s="2">
        <f t="shared" si="97"/>
        <v>12943</v>
      </c>
      <c r="H178" s="2">
        <f t="shared" si="97"/>
        <v>0</v>
      </c>
      <c r="I178" s="2">
        <f t="shared" si="97"/>
        <v>12943</v>
      </c>
      <c r="J178" s="2">
        <f t="shared" si="97"/>
        <v>13700</v>
      </c>
      <c r="K178" s="2">
        <f t="shared" si="97"/>
        <v>0</v>
      </c>
      <c r="L178" s="2">
        <f t="shared" si="97"/>
        <v>13700</v>
      </c>
    </row>
    <row r="179" spans="1:12" ht="24" x14ac:dyDescent="0.2">
      <c r="A179" s="6"/>
      <c r="B179" s="21" t="s">
        <v>80</v>
      </c>
      <c r="C179" s="14" t="s">
        <v>38</v>
      </c>
      <c r="D179" s="14" t="s">
        <v>46</v>
      </c>
      <c r="E179" s="14" t="s">
        <v>180</v>
      </c>
      <c r="F179" s="18"/>
      <c r="G179" s="2">
        <f t="shared" si="97"/>
        <v>12943</v>
      </c>
      <c r="H179" s="2">
        <f t="shared" si="97"/>
        <v>0</v>
      </c>
      <c r="I179" s="2">
        <f t="shared" si="97"/>
        <v>12943</v>
      </c>
      <c r="J179" s="2">
        <f t="shared" si="97"/>
        <v>13700</v>
      </c>
      <c r="K179" s="2">
        <f t="shared" si="97"/>
        <v>0</v>
      </c>
      <c r="L179" s="2">
        <f t="shared" si="97"/>
        <v>13700</v>
      </c>
    </row>
    <row r="180" spans="1:12" ht="24" x14ac:dyDescent="0.2">
      <c r="A180" s="6"/>
      <c r="B180" s="21" t="s">
        <v>105</v>
      </c>
      <c r="C180" s="14" t="s">
        <v>38</v>
      </c>
      <c r="D180" s="14" t="s">
        <v>46</v>
      </c>
      <c r="E180" s="14" t="s">
        <v>180</v>
      </c>
      <c r="F180" s="18">
        <v>200</v>
      </c>
      <c r="G180" s="2">
        <f t="shared" si="97"/>
        <v>12943</v>
      </c>
      <c r="H180" s="2">
        <f t="shared" si="97"/>
        <v>0</v>
      </c>
      <c r="I180" s="2">
        <f t="shared" si="97"/>
        <v>12943</v>
      </c>
      <c r="J180" s="2">
        <f t="shared" si="97"/>
        <v>13700</v>
      </c>
      <c r="K180" s="2">
        <f t="shared" si="97"/>
        <v>0</v>
      </c>
      <c r="L180" s="2">
        <f t="shared" si="97"/>
        <v>13700</v>
      </c>
    </row>
    <row r="181" spans="1:12" ht="24" x14ac:dyDescent="0.2">
      <c r="A181" s="6"/>
      <c r="B181" s="21" t="s">
        <v>17</v>
      </c>
      <c r="C181" s="14" t="s">
        <v>38</v>
      </c>
      <c r="D181" s="14" t="s">
        <v>46</v>
      </c>
      <c r="E181" s="14" t="s">
        <v>180</v>
      </c>
      <c r="F181" s="18">
        <v>240</v>
      </c>
      <c r="G181" s="2">
        <v>12943</v>
      </c>
      <c r="H181" s="2"/>
      <c r="I181" s="2">
        <f>G181+H181</f>
        <v>12943</v>
      </c>
      <c r="J181" s="2">
        <v>13700</v>
      </c>
      <c r="K181" s="2"/>
      <c r="L181" s="2">
        <f>J181+K181</f>
        <v>13700</v>
      </c>
    </row>
    <row r="182" spans="1:12" x14ac:dyDescent="0.2">
      <c r="A182" s="6"/>
      <c r="B182" s="42" t="s">
        <v>48</v>
      </c>
      <c r="C182" s="14" t="s">
        <v>38</v>
      </c>
      <c r="D182" s="14" t="s">
        <v>49</v>
      </c>
      <c r="E182" s="14"/>
      <c r="F182" s="18" t="s">
        <v>8</v>
      </c>
      <c r="G182" s="2">
        <f t="shared" ref="G182:L183" si="98">G183</f>
        <v>633</v>
      </c>
      <c r="H182" s="2">
        <f t="shared" si="98"/>
        <v>0</v>
      </c>
      <c r="I182" s="2">
        <f t="shared" si="98"/>
        <v>633</v>
      </c>
      <c r="J182" s="2">
        <f t="shared" ref="J182:J183" si="99">J183</f>
        <v>338.1</v>
      </c>
      <c r="K182" s="2">
        <f t="shared" si="98"/>
        <v>0</v>
      </c>
      <c r="L182" s="2">
        <f t="shared" si="98"/>
        <v>338.1</v>
      </c>
    </row>
    <row r="183" spans="1:12" ht="24" x14ac:dyDescent="0.2">
      <c r="A183" s="6"/>
      <c r="B183" s="21" t="s">
        <v>124</v>
      </c>
      <c r="C183" s="14" t="s">
        <v>38</v>
      </c>
      <c r="D183" s="14" t="s">
        <v>49</v>
      </c>
      <c r="E183" s="14" t="s">
        <v>182</v>
      </c>
      <c r="F183" s="18" t="s">
        <v>8</v>
      </c>
      <c r="G183" s="2">
        <f t="shared" si="98"/>
        <v>633</v>
      </c>
      <c r="H183" s="2">
        <f t="shared" si="98"/>
        <v>0</v>
      </c>
      <c r="I183" s="2">
        <f t="shared" si="98"/>
        <v>633</v>
      </c>
      <c r="J183" s="2">
        <f t="shared" si="99"/>
        <v>338.1</v>
      </c>
      <c r="K183" s="2">
        <f t="shared" si="98"/>
        <v>0</v>
      </c>
      <c r="L183" s="2">
        <f t="shared" si="98"/>
        <v>338.1</v>
      </c>
    </row>
    <row r="184" spans="1:12" ht="24" x14ac:dyDescent="0.2">
      <c r="A184" s="6"/>
      <c r="B184" s="20" t="s">
        <v>91</v>
      </c>
      <c r="C184" s="14" t="s">
        <v>38</v>
      </c>
      <c r="D184" s="14" t="s">
        <v>49</v>
      </c>
      <c r="E184" s="14" t="s">
        <v>183</v>
      </c>
      <c r="F184" s="50"/>
      <c r="G184" s="2">
        <f t="shared" ref="G184:L186" si="100">G185</f>
        <v>633</v>
      </c>
      <c r="H184" s="2">
        <f t="shared" si="100"/>
        <v>0</v>
      </c>
      <c r="I184" s="2">
        <f t="shared" si="100"/>
        <v>633</v>
      </c>
      <c r="J184" s="2">
        <f t="shared" si="100"/>
        <v>338.1</v>
      </c>
      <c r="K184" s="2">
        <f t="shared" si="100"/>
        <v>0</v>
      </c>
      <c r="L184" s="2">
        <f t="shared" si="100"/>
        <v>338.1</v>
      </c>
    </row>
    <row r="185" spans="1:12" ht="24" x14ac:dyDescent="0.2">
      <c r="A185" s="6"/>
      <c r="B185" s="20" t="s">
        <v>92</v>
      </c>
      <c r="C185" s="14" t="s">
        <v>38</v>
      </c>
      <c r="D185" s="14" t="s">
        <v>49</v>
      </c>
      <c r="E185" s="14" t="s">
        <v>184</v>
      </c>
      <c r="F185" s="50"/>
      <c r="G185" s="2">
        <f t="shared" si="100"/>
        <v>633</v>
      </c>
      <c r="H185" s="2">
        <f t="shared" si="100"/>
        <v>0</v>
      </c>
      <c r="I185" s="2">
        <f t="shared" si="100"/>
        <v>633</v>
      </c>
      <c r="J185" s="2">
        <f t="shared" si="100"/>
        <v>338.1</v>
      </c>
      <c r="K185" s="2">
        <f t="shared" si="100"/>
        <v>0</v>
      </c>
      <c r="L185" s="2">
        <f t="shared" si="100"/>
        <v>338.1</v>
      </c>
    </row>
    <row r="186" spans="1:12" ht="24" x14ac:dyDescent="0.2">
      <c r="A186" s="6"/>
      <c r="B186" s="21" t="s">
        <v>105</v>
      </c>
      <c r="C186" s="14" t="s">
        <v>38</v>
      </c>
      <c r="D186" s="14" t="s">
        <v>49</v>
      </c>
      <c r="E186" s="14" t="s">
        <v>185</v>
      </c>
      <c r="F186" s="18" t="s">
        <v>16</v>
      </c>
      <c r="G186" s="2">
        <f t="shared" si="100"/>
        <v>633</v>
      </c>
      <c r="H186" s="2">
        <f t="shared" si="100"/>
        <v>0</v>
      </c>
      <c r="I186" s="2">
        <f t="shared" si="100"/>
        <v>633</v>
      </c>
      <c r="J186" s="2">
        <f t="shared" si="100"/>
        <v>338.1</v>
      </c>
      <c r="K186" s="2">
        <f t="shared" si="100"/>
        <v>0</v>
      </c>
      <c r="L186" s="2">
        <f t="shared" si="100"/>
        <v>338.1</v>
      </c>
    </row>
    <row r="187" spans="1:12" ht="24" x14ac:dyDescent="0.2">
      <c r="A187" s="6"/>
      <c r="B187" s="21" t="s">
        <v>17</v>
      </c>
      <c r="C187" s="14" t="s">
        <v>38</v>
      </c>
      <c r="D187" s="14" t="s">
        <v>49</v>
      </c>
      <c r="E187" s="14" t="s">
        <v>185</v>
      </c>
      <c r="F187" s="18" t="s">
        <v>18</v>
      </c>
      <c r="G187" s="2">
        <v>633</v>
      </c>
      <c r="H187" s="2"/>
      <c r="I187" s="2">
        <f>G187+H187</f>
        <v>633</v>
      </c>
      <c r="J187" s="2">
        <v>338.1</v>
      </c>
      <c r="K187" s="2"/>
      <c r="L187" s="2">
        <f>J187+K187</f>
        <v>338.1</v>
      </c>
    </row>
    <row r="188" spans="1:12" hidden="1" x14ac:dyDescent="0.2">
      <c r="A188" s="6"/>
      <c r="B188" s="21" t="s">
        <v>284</v>
      </c>
      <c r="C188" s="14" t="s">
        <v>38</v>
      </c>
      <c r="D188" s="14" t="s">
        <v>285</v>
      </c>
      <c r="E188" s="14"/>
      <c r="F188" s="18"/>
      <c r="G188" s="2">
        <f t="shared" ref="G188:L189" si="101">G189</f>
        <v>0</v>
      </c>
      <c r="H188" s="2">
        <f t="shared" si="101"/>
        <v>0</v>
      </c>
      <c r="I188" s="2">
        <f t="shared" si="101"/>
        <v>0</v>
      </c>
      <c r="J188" s="2">
        <f t="shared" si="101"/>
        <v>0</v>
      </c>
      <c r="K188" s="2">
        <f t="shared" si="101"/>
        <v>0</v>
      </c>
      <c r="L188" s="2">
        <f t="shared" si="101"/>
        <v>0</v>
      </c>
    </row>
    <row r="189" spans="1:12" ht="24" hidden="1" x14ac:dyDescent="0.2">
      <c r="A189" s="6"/>
      <c r="B189" s="20" t="s">
        <v>118</v>
      </c>
      <c r="C189" s="14" t="s">
        <v>38</v>
      </c>
      <c r="D189" s="14" t="s">
        <v>285</v>
      </c>
      <c r="E189" s="14" t="s">
        <v>146</v>
      </c>
      <c r="F189" s="18"/>
      <c r="G189" s="2">
        <f t="shared" si="101"/>
        <v>0</v>
      </c>
      <c r="H189" s="2">
        <f t="shared" si="101"/>
        <v>0</v>
      </c>
      <c r="I189" s="2">
        <f t="shared" si="101"/>
        <v>0</v>
      </c>
      <c r="J189" s="2">
        <f t="shared" si="101"/>
        <v>0</v>
      </c>
      <c r="K189" s="2">
        <f t="shared" si="101"/>
        <v>0</v>
      </c>
      <c r="L189" s="2">
        <f t="shared" si="101"/>
        <v>0</v>
      </c>
    </row>
    <row r="190" spans="1:12" ht="36" hidden="1" x14ac:dyDescent="0.2">
      <c r="A190" s="6"/>
      <c r="B190" s="20" t="s">
        <v>107</v>
      </c>
      <c r="C190" s="14" t="s">
        <v>38</v>
      </c>
      <c r="D190" s="14" t="s">
        <v>285</v>
      </c>
      <c r="E190" s="14" t="s">
        <v>147</v>
      </c>
      <c r="F190" s="18"/>
      <c r="G190" s="2">
        <f>G191+G194+G197+G202</f>
        <v>0</v>
      </c>
      <c r="H190" s="2">
        <f>H191+H194+H197+H202</f>
        <v>0</v>
      </c>
      <c r="I190" s="2">
        <f>I191+I194</f>
        <v>0</v>
      </c>
      <c r="J190" s="2">
        <f>J191+J194+J197+J202</f>
        <v>0</v>
      </c>
      <c r="K190" s="2">
        <f>K191+K194+K197+K202</f>
        <v>0</v>
      </c>
      <c r="L190" s="2">
        <f>L191+L194</f>
        <v>0</v>
      </c>
    </row>
    <row r="191" spans="1:12" ht="48" hidden="1" x14ac:dyDescent="0.2">
      <c r="A191" s="6"/>
      <c r="B191" s="20" t="s">
        <v>148</v>
      </c>
      <c r="C191" s="14" t="s">
        <v>38</v>
      </c>
      <c r="D191" s="14" t="s">
        <v>285</v>
      </c>
      <c r="E191" s="14" t="s">
        <v>150</v>
      </c>
      <c r="F191" s="18"/>
      <c r="G191" s="2">
        <f t="shared" ref="G191:L192" si="102">G192</f>
        <v>0</v>
      </c>
      <c r="H191" s="2">
        <f t="shared" si="102"/>
        <v>0</v>
      </c>
      <c r="I191" s="2">
        <f t="shared" si="102"/>
        <v>0</v>
      </c>
      <c r="J191" s="2">
        <f t="shared" si="102"/>
        <v>0</v>
      </c>
      <c r="K191" s="2">
        <f t="shared" si="102"/>
        <v>0</v>
      </c>
      <c r="L191" s="2">
        <f t="shared" si="102"/>
        <v>0</v>
      </c>
    </row>
    <row r="192" spans="1:12" hidden="1" x14ac:dyDescent="0.2">
      <c r="A192" s="6"/>
      <c r="B192" s="21" t="s">
        <v>66</v>
      </c>
      <c r="C192" s="14" t="s">
        <v>38</v>
      </c>
      <c r="D192" s="14" t="s">
        <v>285</v>
      </c>
      <c r="E192" s="14" t="s">
        <v>150</v>
      </c>
      <c r="F192" s="18">
        <v>500</v>
      </c>
      <c r="G192" s="2">
        <f t="shared" si="102"/>
        <v>0</v>
      </c>
      <c r="H192" s="2">
        <f t="shared" si="102"/>
        <v>0</v>
      </c>
      <c r="I192" s="2">
        <f t="shared" si="102"/>
        <v>0</v>
      </c>
      <c r="J192" s="2">
        <f t="shared" si="102"/>
        <v>0</v>
      </c>
      <c r="K192" s="2">
        <f t="shared" si="102"/>
        <v>0</v>
      </c>
      <c r="L192" s="2">
        <f t="shared" si="102"/>
        <v>0</v>
      </c>
    </row>
    <row r="193" spans="1:12" hidden="1" x14ac:dyDescent="0.2">
      <c r="A193" s="6"/>
      <c r="B193" s="21" t="s">
        <v>67</v>
      </c>
      <c r="C193" s="14" t="s">
        <v>38</v>
      </c>
      <c r="D193" s="14" t="s">
        <v>285</v>
      </c>
      <c r="E193" s="14" t="s">
        <v>150</v>
      </c>
      <c r="F193" s="18">
        <v>540</v>
      </c>
      <c r="G193" s="2"/>
      <c r="H193" s="2"/>
      <c r="I193" s="2">
        <f>G193+H193</f>
        <v>0</v>
      </c>
      <c r="J193" s="2"/>
      <c r="K193" s="2"/>
      <c r="L193" s="2">
        <f>J193+K193</f>
        <v>0</v>
      </c>
    </row>
    <row r="194" spans="1:12" ht="60" hidden="1" x14ac:dyDescent="0.2">
      <c r="A194" s="6"/>
      <c r="B194" s="20" t="s">
        <v>151</v>
      </c>
      <c r="C194" s="14" t="s">
        <v>38</v>
      </c>
      <c r="D194" s="14" t="s">
        <v>285</v>
      </c>
      <c r="E194" s="14" t="s">
        <v>149</v>
      </c>
      <c r="F194" s="18"/>
      <c r="G194" s="2">
        <f t="shared" ref="G194:L195" si="103">G195</f>
        <v>0</v>
      </c>
      <c r="H194" s="2">
        <f t="shared" si="103"/>
        <v>0</v>
      </c>
      <c r="I194" s="2">
        <f t="shared" si="103"/>
        <v>0</v>
      </c>
      <c r="J194" s="2">
        <f t="shared" si="103"/>
        <v>0</v>
      </c>
      <c r="K194" s="2">
        <f t="shared" si="103"/>
        <v>0</v>
      </c>
      <c r="L194" s="2">
        <f t="shared" si="103"/>
        <v>0</v>
      </c>
    </row>
    <row r="195" spans="1:12" hidden="1" x14ac:dyDescent="0.2">
      <c r="A195" s="6"/>
      <c r="B195" s="21" t="s">
        <v>66</v>
      </c>
      <c r="C195" s="14" t="s">
        <v>38</v>
      </c>
      <c r="D195" s="14" t="s">
        <v>285</v>
      </c>
      <c r="E195" s="14" t="s">
        <v>149</v>
      </c>
      <c r="F195" s="18">
        <v>500</v>
      </c>
      <c r="G195" s="2">
        <f t="shared" si="103"/>
        <v>0</v>
      </c>
      <c r="H195" s="2">
        <f t="shared" si="103"/>
        <v>0</v>
      </c>
      <c r="I195" s="2">
        <f t="shared" si="103"/>
        <v>0</v>
      </c>
      <c r="J195" s="2">
        <f t="shared" si="103"/>
        <v>0</v>
      </c>
      <c r="K195" s="2">
        <f t="shared" si="103"/>
        <v>0</v>
      </c>
      <c r="L195" s="2">
        <f t="shared" si="103"/>
        <v>0</v>
      </c>
    </row>
    <row r="196" spans="1:12" hidden="1" x14ac:dyDescent="0.2">
      <c r="A196" s="6"/>
      <c r="B196" s="21" t="s">
        <v>67</v>
      </c>
      <c r="C196" s="14" t="s">
        <v>38</v>
      </c>
      <c r="D196" s="14" t="s">
        <v>285</v>
      </c>
      <c r="E196" s="14" t="s">
        <v>149</v>
      </c>
      <c r="F196" s="18">
        <v>540</v>
      </c>
      <c r="G196" s="2"/>
      <c r="H196" s="2"/>
      <c r="I196" s="2">
        <f>G196+H196</f>
        <v>0</v>
      </c>
      <c r="J196" s="2"/>
      <c r="K196" s="2"/>
      <c r="L196" s="2">
        <f>J196+K196</f>
        <v>0</v>
      </c>
    </row>
    <row r="197" spans="1:12" ht="36" hidden="1" x14ac:dyDescent="0.2">
      <c r="A197" s="6"/>
      <c r="B197" s="20" t="s">
        <v>286</v>
      </c>
      <c r="C197" s="14" t="s">
        <v>38</v>
      </c>
      <c r="D197" s="14" t="s">
        <v>285</v>
      </c>
      <c r="E197" s="14" t="s">
        <v>287</v>
      </c>
      <c r="F197" s="18"/>
      <c r="G197" s="2">
        <f>G198+G200</f>
        <v>0</v>
      </c>
      <c r="H197" s="2">
        <f>H198+H200</f>
        <v>0</v>
      </c>
      <c r="I197" s="2">
        <f>I200</f>
        <v>0</v>
      </c>
      <c r="J197" s="2">
        <f>J198+J200</f>
        <v>0</v>
      </c>
      <c r="K197" s="2">
        <f>K198+K200</f>
        <v>0</v>
      </c>
      <c r="L197" s="2">
        <f>L200</f>
        <v>0</v>
      </c>
    </row>
    <row r="198" spans="1:12" ht="24" hidden="1" x14ac:dyDescent="0.2">
      <c r="A198" s="6"/>
      <c r="B198" s="21" t="s">
        <v>105</v>
      </c>
      <c r="C198" s="14" t="s">
        <v>38</v>
      </c>
      <c r="D198" s="14" t="s">
        <v>285</v>
      </c>
      <c r="E198" s="14" t="s">
        <v>287</v>
      </c>
      <c r="F198" s="18" t="s">
        <v>16</v>
      </c>
      <c r="G198" s="2">
        <f t="shared" ref="G198:L198" si="104">G199</f>
        <v>0</v>
      </c>
      <c r="H198" s="2">
        <f t="shared" si="104"/>
        <v>0</v>
      </c>
      <c r="I198" s="2">
        <f t="shared" si="104"/>
        <v>0</v>
      </c>
      <c r="J198" s="2">
        <f t="shared" si="104"/>
        <v>0</v>
      </c>
      <c r="K198" s="2">
        <f t="shared" si="104"/>
        <v>0</v>
      </c>
      <c r="L198" s="2">
        <f t="shared" si="104"/>
        <v>0</v>
      </c>
    </row>
    <row r="199" spans="1:12" ht="24" hidden="1" x14ac:dyDescent="0.2">
      <c r="A199" s="6"/>
      <c r="B199" s="21" t="s">
        <v>17</v>
      </c>
      <c r="C199" s="14" t="s">
        <v>38</v>
      </c>
      <c r="D199" s="14" t="s">
        <v>285</v>
      </c>
      <c r="E199" s="14" t="s">
        <v>287</v>
      </c>
      <c r="F199" s="18" t="s">
        <v>18</v>
      </c>
      <c r="G199" s="2">
        <v>0</v>
      </c>
      <c r="H199" s="2"/>
      <c r="I199" s="2">
        <f>G199+H199</f>
        <v>0</v>
      </c>
      <c r="J199" s="2">
        <v>0</v>
      </c>
      <c r="K199" s="2"/>
      <c r="L199" s="2">
        <f>J199+K199</f>
        <v>0</v>
      </c>
    </row>
    <row r="200" spans="1:12" hidden="1" x14ac:dyDescent="0.2">
      <c r="A200" s="6"/>
      <c r="B200" s="21" t="s">
        <v>66</v>
      </c>
      <c r="C200" s="14" t="s">
        <v>38</v>
      </c>
      <c r="D200" s="14" t="s">
        <v>285</v>
      </c>
      <c r="E200" s="14" t="s">
        <v>287</v>
      </c>
      <c r="F200" s="18">
        <v>500</v>
      </c>
      <c r="G200" s="2">
        <f t="shared" ref="G200:L200" si="105">G201</f>
        <v>0</v>
      </c>
      <c r="H200" s="2">
        <f t="shared" si="105"/>
        <v>0</v>
      </c>
      <c r="I200" s="2">
        <f t="shared" si="105"/>
        <v>0</v>
      </c>
      <c r="J200" s="2">
        <f t="shared" si="105"/>
        <v>0</v>
      </c>
      <c r="K200" s="2">
        <f t="shared" si="105"/>
        <v>0</v>
      </c>
      <c r="L200" s="2">
        <f t="shared" si="105"/>
        <v>0</v>
      </c>
    </row>
    <row r="201" spans="1:12" hidden="1" x14ac:dyDescent="0.2">
      <c r="A201" s="6"/>
      <c r="B201" s="21" t="s">
        <v>67</v>
      </c>
      <c r="C201" s="14" t="s">
        <v>38</v>
      </c>
      <c r="D201" s="14" t="s">
        <v>285</v>
      </c>
      <c r="E201" s="14" t="s">
        <v>287</v>
      </c>
      <c r="F201" s="18">
        <v>540</v>
      </c>
      <c r="G201" s="2"/>
      <c r="H201" s="2"/>
      <c r="I201" s="2">
        <f>G201+H201</f>
        <v>0</v>
      </c>
      <c r="J201" s="2"/>
      <c r="K201" s="2"/>
      <c r="L201" s="2">
        <f>J201+K201</f>
        <v>0</v>
      </c>
    </row>
    <row r="202" spans="1:12" ht="36" hidden="1" x14ac:dyDescent="0.2">
      <c r="A202" s="6"/>
      <c r="B202" s="20" t="s">
        <v>288</v>
      </c>
      <c r="C202" s="14" t="s">
        <v>38</v>
      </c>
      <c r="D202" s="14" t="s">
        <v>285</v>
      </c>
      <c r="E202" s="14" t="s">
        <v>289</v>
      </c>
      <c r="F202" s="18"/>
      <c r="G202" s="2">
        <f t="shared" ref="G202:L203" si="106">G203</f>
        <v>0</v>
      </c>
      <c r="H202" s="2">
        <f t="shared" si="106"/>
        <v>0</v>
      </c>
      <c r="I202" s="2">
        <f t="shared" si="106"/>
        <v>0</v>
      </c>
      <c r="J202" s="2">
        <f t="shared" si="106"/>
        <v>0</v>
      </c>
      <c r="K202" s="2">
        <f t="shared" si="106"/>
        <v>0</v>
      </c>
      <c r="L202" s="2">
        <f t="shared" si="106"/>
        <v>0</v>
      </c>
    </row>
    <row r="203" spans="1:12" hidden="1" x14ac:dyDescent="0.2">
      <c r="A203" s="6"/>
      <c r="B203" s="21" t="s">
        <v>66</v>
      </c>
      <c r="C203" s="14" t="s">
        <v>38</v>
      </c>
      <c r="D203" s="14" t="s">
        <v>285</v>
      </c>
      <c r="E203" s="14" t="s">
        <v>289</v>
      </c>
      <c r="F203" s="18">
        <v>500</v>
      </c>
      <c r="G203" s="2">
        <f t="shared" si="106"/>
        <v>0</v>
      </c>
      <c r="H203" s="2">
        <f t="shared" si="106"/>
        <v>0</v>
      </c>
      <c r="I203" s="2">
        <f t="shared" si="106"/>
        <v>0</v>
      </c>
      <c r="J203" s="2">
        <f t="shared" si="106"/>
        <v>0</v>
      </c>
      <c r="K203" s="2">
        <f t="shared" si="106"/>
        <v>0</v>
      </c>
      <c r="L203" s="2">
        <f t="shared" si="106"/>
        <v>0</v>
      </c>
    </row>
    <row r="204" spans="1:12" hidden="1" x14ac:dyDescent="0.2">
      <c r="A204" s="6"/>
      <c r="B204" s="21" t="s">
        <v>67</v>
      </c>
      <c r="C204" s="14" t="s">
        <v>38</v>
      </c>
      <c r="D204" s="14" t="s">
        <v>285</v>
      </c>
      <c r="E204" s="14" t="s">
        <v>289</v>
      </c>
      <c r="F204" s="18">
        <v>540</v>
      </c>
      <c r="G204" s="2">
        <v>0</v>
      </c>
      <c r="H204" s="2"/>
      <c r="I204" s="2">
        <f>G204+H204</f>
        <v>0</v>
      </c>
      <c r="J204" s="2">
        <v>0</v>
      </c>
      <c r="K204" s="2"/>
      <c r="L204" s="2">
        <f>J204+K204</f>
        <v>0</v>
      </c>
    </row>
    <row r="205" spans="1:12" x14ac:dyDescent="0.2">
      <c r="A205" s="6"/>
      <c r="B205" s="42" t="s">
        <v>50</v>
      </c>
      <c r="C205" s="14" t="s">
        <v>51</v>
      </c>
      <c r="D205" s="14" t="s">
        <v>31</v>
      </c>
      <c r="E205" s="14"/>
      <c r="F205" s="18"/>
      <c r="G205" s="2">
        <f>G206+G221+G259+G298</f>
        <v>57099.9</v>
      </c>
      <c r="H205" s="2">
        <f>H206+H221+H259+H298</f>
        <v>-21376.5</v>
      </c>
      <c r="I205" s="2">
        <f>I206+I221+I259</f>
        <v>35723.4</v>
      </c>
      <c r="J205" s="2">
        <f>J206+J221+J259+J298</f>
        <v>29647.8</v>
      </c>
      <c r="K205" s="2">
        <f>K206+K221+K259+K298</f>
        <v>0</v>
      </c>
      <c r="L205" s="2">
        <f>L206+L221+L259</f>
        <v>29647.8</v>
      </c>
    </row>
    <row r="206" spans="1:12" x14ac:dyDescent="0.2">
      <c r="A206" s="6"/>
      <c r="B206" s="42" t="s">
        <v>52</v>
      </c>
      <c r="C206" s="14" t="s">
        <v>51</v>
      </c>
      <c r="D206" s="14" t="s">
        <v>40</v>
      </c>
      <c r="E206" s="14"/>
      <c r="F206" s="18"/>
      <c r="G206" s="2">
        <f t="shared" ref="G206:L206" si="107">G207+G212</f>
        <v>1900</v>
      </c>
      <c r="H206" s="2">
        <f t="shared" si="107"/>
        <v>0</v>
      </c>
      <c r="I206" s="2">
        <f t="shared" si="107"/>
        <v>1900</v>
      </c>
      <c r="J206" s="2">
        <f t="shared" si="107"/>
        <v>1800</v>
      </c>
      <c r="K206" s="2">
        <f t="shared" si="107"/>
        <v>0</v>
      </c>
      <c r="L206" s="2">
        <f t="shared" si="107"/>
        <v>1800</v>
      </c>
    </row>
    <row r="207" spans="1:12" ht="24" x14ac:dyDescent="0.2">
      <c r="A207" s="6"/>
      <c r="B207" s="21" t="s">
        <v>229</v>
      </c>
      <c r="C207" s="14" t="s">
        <v>51</v>
      </c>
      <c r="D207" s="14" t="s">
        <v>40</v>
      </c>
      <c r="E207" s="14" t="s">
        <v>186</v>
      </c>
      <c r="F207" s="18"/>
      <c r="G207" s="2">
        <f t="shared" ref="G207:L210" si="108">G208</f>
        <v>700</v>
      </c>
      <c r="H207" s="2">
        <f t="shared" si="108"/>
        <v>0</v>
      </c>
      <c r="I207" s="2">
        <f t="shared" si="108"/>
        <v>700</v>
      </c>
      <c r="J207" s="2">
        <f t="shared" si="108"/>
        <v>700</v>
      </c>
      <c r="K207" s="2">
        <f t="shared" si="108"/>
        <v>0</v>
      </c>
      <c r="L207" s="2">
        <f t="shared" si="108"/>
        <v>700</v>
      </c>
    </row>
    <row r="208" spans="1:12" ht="24" x14ac:dyDescent="0.2">
      <c r="A208" s="6"/>
      <c r="B208" s="21" t="s">
        <v>189</v>
      </c>
      <c r="C208" s="14" t="s">
        <v>51</v>
      </c>
      <c r="D208" s="14" t="s">
        <v>40</v>
      </c>
      <c r="E208" s="14" t="s">
        <v>187</v>
      </c>
      <c r="F208" s="18"/>
      <c r="G208" s="2">
        <f t="shared" si="108"/>
        <v>700</v>
      </c>
      <c r="H208" s="2">
        <f t="shared" si="108"/>
        <v>0</v>
      </c>
      <c r="I208" s="2">
        <f t="shared" si="108"/>
        <v>700</v>
      </c>
      <c r="J208" s="2">
        <f t="shared" si="108"/>
        <v>700</v>
      </c>
      <c r="K208" s="2">
        <f t="shared" si="108"/>
        <v>0</v>
      </c>
      <c r="L208" s="2">
        <f t="shared" si="108"/>
        <v>700</v>
      </c>
    </row>
    <row r="209" spans="1:12" ht="24" x14ac:dyDescent="0.2">
      <c r="A209" s="6"/>
      <c r="B209" s="21" t="s">
        <v>80</v>
      </c>
      <c r="C209" s="14" t="s">
        <v>51</v>
      </c>
      <c r="D209" s="14" t="s">
        <v>40</v>
      </c>
      <c r="E209" s="14" t="s">
        <v>188</v>
      </c>
      <c r="F209" s="18"/>
      <c r="G209" s="2">
        <f t="shared" si="108"/>
        <v>700</v>
      </c>
      <c r="H209" s="2">
        <f t="shared" si="108"/>
        <v>0</v>
      </c>
      <c r="I209" s="2">
        <f t="shared" si="108"/>
        <v>700</v>
      </c>
      <c r="J209" s="2">
        <f t="shared" si="108"/>
        <v>700</v>
      </c>
      <c r="K209" s="2">
        <f t="shared" si="108"/>
        <v>0</v>
      </c>
      <c r="L209" s="2">
        <f t="shared" si="108"/>
        <v>700</v>
      </c>
    </row>
    <row r="210" spans="1:12" ht="24" x14ac:dyDescent="0.2">
      <c r="A210" s="6"/>
      <c r="B210" s="21" t="s">
        <v>105</v>
      </c>
      <c r="C210" s="14" t="s">
        <v>51</v>
      </c>
      <c r="D210" s="14" t="s">
        <v>40</v>
      </c>
      <c r="E210" s="14" t="s">
        <v>188</v>
      </c>
      <c r="F210" s="18">
        <v>200</v>
      </c>
      <c r="G210" s="2">
        <f t="shared" si="108"/>
        <v>700</v>
      </c>
      <c r="H210" s="2">
        <f t="shared" si="108"/>
        <v>0</v>
      </c>
      <c r="I210" s="2">
        <f t="shared" si="108"/>
        <v>700</v>
      </c>
      <c r="J210" s="2">
        <f t="shared" si="108"/>
        <v>700</v>
      </c>
      <c r="K210" s="2">
        <f t="shared" si="108"/>
        <v>0</v>
      </c>
      <c r="L210" s="2">
        <f t="shared" si="108"/>
        <v>700</v>
      </c>
    </row>
    <row r="211" spans="1:12" ht="24" x14ac:dyDescent="0.2">
      <c r="A211" s="6"/>
      <c r="B211" s="21" t="s">
        <v>17</v>
      </c>
      <c r="C211" s="14" t="s">
        <v>51</v>
      </c>
      <c r="D211" s="14" t="s">
        <v>40</v>
      </c>
      <c r="E211" s="14" t="s">
        <v>188</v>
      </c>
      <c r="F211" s="18">
        <v>240</v>
      </c>
      <c r="G211" s="2">
        <v>700</v>
      </c>
      <c r="H211" s="2"/>
      <c r="I211" s="2">
        <f>G211+H211</f>
        <v>700</v>
      </c>
      <c r="J211" s="2">
        <v>700</v>
      </c>
      <c r="K211" s="2"/>
      <c r="L211" s="2">
        <f>J211+K211</f>
        <v>700</v>
      </c>
    </row>
    <row r="212" spans="1:12" ht="24" x14ac:dyDescent="0.2">
      <c r="A212" s="6"/>
      <c r="B212" s="20" t="s">
        <v>125</v>
      </c>
      <c r="C212" s="14" t="s">
        <v>51</v>
      </c>
      <c r="D212" s="14" t="s">
        <v>40</v>
      </c>
      <c r="E212" s="14" t="s">
        <v>190</v>
      </c>
      <c r="F212" s="2"/>
      <c r="G212" s="2">
        <f t="shared" ref="G212:L213" si="109">G213</f>
        <v>1200</v>
      </c>
      <c r="H212" s="2">
        <f t="shared" si="109"/>
        <v>0</v>
      </c>
      <c r="I212" s="2">
        <f t="shared" si="109"/>
        <v>1200</v>
      </c>
      <c r="J212" s="2">
        <f t="shared" si="109"/>
        <v>1100</v>
      </c>
      <c r="K212" s="2">
        <f t="shared" si="109"/>
        <v>0</v>
      </c>
      <c r="L212" s="2">
        <f t="shared" si="109"/>
        <v>1100</v>
      </c>
    </row>
    <row r="213" spans="1:12" ht="24" x14ac:dyDescent="0.2">
      <c r="A213" s="6"/>
      <c r="B213" s="20" t="s">
        <v>72</v>
      </c>
      <c r="C213" s="14" t="s">
        <v>51</v>
      </c>
      <c r="D213" s="14" t="s">
        <v>40</v>
      </c>
      <c r="E213" s="14" t="s">
        <v>191</v>
      </c>
      <c r="F213" s="2"/>
      <c r="G213" s="2">
        <f t="shared" si="109"/>
        <v>1200</v>
      </c>
      <c r="H213" s="2">
        <f t="shared" si="109"/>
        <v>0</v>
      </c>
      <c r="I213" s="2">
        <f t="shared" si="109"/>
        <v>1200</v>
      </c>
      <c r="J213" s="2">
        <f t="shared" si="109"/>
        <v>1100</v>
      </c>
      <c r="K213" s="2">
        <f t="shared" si="109"/>
        <v>0</v>
      </c>
      <c r="L213" s="2">
        <f t="shared" si="109"/>
        <v>1100</v>
      </c>
    </row>
    <row r="214" spans="1:12" ht="24" x14ac:dyDescent="0.2">
      <c r="A214" s="6"/>
      <c r="B214" s="20" t="s">
        <v>93</v>
      </c>
      <c r="C214" s="14" t="s">
        <v>51</v>
      </c>
      <c r="D214" s="14" t="s">
        <v>40</v>
      </c>
      <c r="E214" s="14" t="s">
        <v>192</v>
      </c>
      <c r="F214" s="2"/>
      <c r="G214" s="2">
        <f t="shared" ref="G214:L214" si="110">G215+G218</f>
        <v>1200</v>
      </c>
      <c r="H214" s="2">
        <f t="shared" si="110"/>
        <v>0</v>
      </c>
      <c r="I214" s="2">
        <f t="shared" si="110"/>
        <v>1200</v>
      </c>
      <c r="J214" s="2">
        <f t="shared" si="110"/>
        <v>1100</v>
      </c>
      <c r="K214" s="2">
        <f t="shared" si="110"/>
        <v>0</v>
      </c>
      <c r="L214" s="2">
        <f t="shared" si="110"/>
        <v>1100</v>
      </c>
    </row>
    <row r="215" spans="1:12" ht="24" hidden="1" x14ac:dyDescent="0.2">
      <c r="A215" s="6"/>
      <c r="B215" s="39" t="s">
        <v>94</v>
      </c>
      <c r="C215" s="24" t="s">
        <v>51</v>
      </c>
      <c r="D215" s="24" t="s">
        <v>40</v>
      </c>
      <c r="E215" s="24" t="s">
        <v>193</v>
      </c>
      <c r="F215" s="26"/>
      <c r="G215" s="26">
        <f t="shared" ref="G215:L216" si="111">G216</f>
        <v>0</v>
      </c>
      <c r="H215" s="26">
        <f t="shared" si="111"/>
        <v>0</v>
      </c>
      <c r="I215" s="26">
        <f t="shared" si="111"/>
        <v>0</v>
      </c>
      <c r="J215" s="26">
        <f t="shared" si="111"/>
        <v>0</v>
      </c>
      <c r="K215" s="26">
        <f t="shared" si="111"/>
        <v>0</v>
      </c>
      <c r="L215" s="26">
        <f t="shared" si="111"/>
        <v>0</v>
      </c>
    </row>
    <row r="216" spans="1:12" ht="24" hidden="1" x14ac:dyDescent="0.2">
      <c r="A216" s="6"/>
      <c r="B216" s="20" t="s">
        <v>113</v>
      </c>
      <c r="C216" s="14" t="s">
        <v>51</v>
      </c>
      <c r="D216" s="14" t="s">
        <v>40</v>
      </c>
      <c r="E216" s="24" t="s">
        <v>193</v>
      </c>
      <c r="F216" s="18">
        <v>600</v>
      </c>
      <c r="G216" s="2">
        <f t="shared" si="111"/>
        <v>0</v>
      </c>
      <c r="H216" s="2">
        <f t="shared" si="111"/>
        <v>0</v>
      </c>
      <c r="I216" s="2">
        <f t="shared" si="111"/>
        <v>0</v>
      </c>
      <c r="J216" s="2">
        <f t="shared" si="111"/>
        <v>0</v>
      </c>
      <c r="K216" s="2">
        <f t="shared" si="111"/>
        <v>0</v>
      </c>
      <c r="L216" s="2">
        <f t="shared" si="111"/>
        <v>0</v>
      </c>
    </row>
    <row r="217" spans="1:12" ht="36" hidden="1" x14ac:dyDescent="0.2">
      <c r="A217" s="6"/>
      <c r="B217" s="27" t="s">
        <v>290</v>
      </c>
      <c r="C217" s="29" t="s">
        <v>51</v>
      </c>
      <c r="D217" s="29" t="s">
        <v>40</v>
      </c>
      <c r="E217" s="24" t="s">
        <v>193</v>
      </c>
      <c r="F217" s="30">
        <v>630</v>
      </c>
      <c r="G217" s="31">
        <v>0</v>
      </c>
      <c r="H217" s="31"/>
      <c r="I217" s="2">
        <f>G217+H217</f>
        <v>0</v>
      </c>
      <c r="J217" s="31">
        <v>0</v>
      </c>
      <c r="K217" s="31"/>
      <c r="L217" s="2">
        <f>J217+K217</f>
        <v>0</v>
      </c>
    </row>
    <row r="218" spans="1:12" ht="24" x14ac:dyDescent="0.2">
      <c r="A218" s="6"/>
      <c r="B218" s="20" t="s">
        <v>80</v>
      </c>
      <c r="C218" s="14" t="s">
        <v>51</v>
      </c>
      <c r="D218" s="14" t="s">
        <v>40</v>
      </c>
      <c r="E218" s="14" t="s">
        <v>194</v>
      </c>
      <c r="F218" s="18"/>
      <c r="G218" s="2">
        <f t="shared" ref="G218:L219" si="112">G219</f>
        <v>1200</v>
      </c>
      <c r="H218" s="2">
        <f t="shared" si="112"/>
        <v>0</v>
      </c>
      <c r="I218" s="2">
        <f t="shared" si="112"/>
        <v>1200</v>
      </c>
      <c r="J218" s="2">
        <f t="shared" si="112"/>
        <v>1100</v>
      </c>
      <c r="K218" s="2">
        <f t="shared" si="112"/>
        <v>0</v>
      </c>
      <c r="L218" s="2">
        <f t="shared" si="112"/>
        <v>1100</v>
      </c>
    </row>
    <row r="219" spans="1:12" ht="24" x14ac:dyDescent="0.2">
      <c r="A219" s="6"/>
      <c r="B219" s="21" t="s">
        <v>105</v>
      </c>
      <c r="C219" s="14" t="s">
        <v>51</v>
      </c>
      <c r="D219" s="14" t="s">
        <v>40</v>
      </c>
      <c r="E219" s="14" t="s">
        <v>194</v>
      </c>
      <c r="F219" s="18">
        <v>200</v>
      </c>
      <c r="G219" s="2">
        <f t="shared" si="112"/>
        <v>1200</v>
      </c>
      <c r="H219" s="2">
        <f t="shared" si="112"/>
        <v>0</v>
      </c>
      <c r="I219" s="2">
        <f t="shared" si="112"/>
        <v>1200</v>
      </c>
      <c r="J219" s="2">
        <f t="shared" si="112"/>
        <v>1100</v>
      </c>
      <c r="K219" s="2">
        <f t="shared" si="112"/>
        <v>0</v>
      </c>
      <c r="L219" s="2">
        <f t="shared" si="112"/>
        <v>1100</v>
      </c>
    </row>
    <row r="220" spans="1:12" ht="24" x14ac:dyDescent="0.2">
      <c r="A220" s="6"/>
      <c r="B220" s="21" t="s">
        <v>17</v>
      </c>
      <c r="C220" s="14" t="s">
        <v>51</v>
      </c>
      <c r="D220" s="14" t="s">
        <v>40</v>
      </c>
      <c r="E220" s="14" t="s">
        <v>194</v>
      </c>
      <c r="F220" s="18">
        <v>240</v>
      </c>
      <c r="G220" s="2">
        <v>1200</v>
      </c>
      <c r="H220" s="2"/>
      <c r="I220" s="2">
        <f>G220+H220</f>
        <v>1200</v>
      </c>
      <c r="J220" s="2">
        <v>1100</v>
      </c>
      <c r="K220" s="2"/>
      <c r="L220" s="2">
        <f>J220+K220</f>
        <v>1100</v>
      </c>
    </row>
    <row r="221" spans="1:12" x14ac:dyDescent="0.2">
      <c r="A221" s="6"/>
      <c r="B221" s="42" t="s">
        <v>54</v>
      </c>
      <c r="C221" s="14" t="s">
        <v>51</v>
      </c>
      <c r="D221" s="14" t="s">
        <v>55</v>
      </c>
      <c r="E221" s="14"/>
      <c r="F221" s="18"/>
      <c r="G221" s="2">
        <f t="shared" ref="G221:L223" si="113">G222</f>
        <v>48629.9</v>
      </c>
      <c r="H221" s="2">
        <f t="shared" si="113"/>
        <v>-21376.5</v>
      </c>
      <c r="I221" s="2">
        <f t="shared" si="113"/>
        <v>27253.4</v>
      </c>
      <c r="J221" s="2">
        <f t="shared" si="113"/>
        <v>21477.8</v>
      </c>
      <c r="K221" s="2">
        <f t="shared" si="113"/>
        <v>0</v>
      </c>
      <c r="L221" s="2">
        <f t="shared" si="113"/>
        <v>21477.8</v>
      </c>
    </row>
    <row r="222" spans="1:12" ht="24" x14ac:dyDescent="0.2">
      <c r="A222" s="6"/>
      <c r="B222" s="20" t="s">
        <v>125</v>
      </c>
      <c r="C222" s="14" t="s">
        <v>51</v>
      </c>
      <c r="D222" s="14" t="s">
        <v>55</v>
      </c>
      <c r="E222" s="14" t="s">
        <v>190</v>
      </c>
      <c r="F222" s="18"/>
      <c r="G222" s="2">
        <f t="shared" si="113"/>
        <v>48629.9</v>
      </c>
      <c r="H222" s="2">
        <f t="shared" si="113"/>
        <v>-21376.5</v>
      </c>
      <c r="I222" s="2">
        <f t="shared" si="113"/>
        <v>27253.4</v>
      </c>
      <c r="J222" s="2">
        <f t="shared" si="113"/>
        <v>21477.8</v>
      </c>
      <c r="K222" s="2">
        <f t="shared" si="113"/>
        <v>0</v>
      </c>
      <c r="L222" s="2">
        <f t="shared" si="113"/>
        <v>21477.8</v>
      </c>
    </row>
    <row r="223" spans="1:12" ht="24" x14ac:dyDescent="0.2">
      <c r="A223" s="6"/>
      <c r="B223" s="39" t="s">
        <v>53</v>
      </c>
      <c r="C223" s="24" t="s">
        <v>51</v>
      </c>
      <c r="D223" s="24" t="s">
        <v>55</v>
      </c>
      <c r="E223" s="24" t="s">
        <v>195</v>
      </c>
      <c r="F223" s="25"/>
      <c r="G223" s="26">
        <f t="shared" si="113"/>
        <v>48629.9</v>
      </c>
      <c r="H223" s="26">
        <f t="shared" si="113"/>
        <v>-21376.5</v>
      </c>
      <c r="I223" s="26">
        <f t="shared" si="113"/>
        <v>27253.4</v>
      </c>
      <c r="J223" s="26">
        <f t="shared" si="113"/>
        <v>21477.8</v>
      </c>
      <c r="K223" s="26">
        <f t="shared" si="113"/>
        <v>0</v>
      </c>
      <c r="L223" s="26">
        <f t="shared" si="113"/>
        <v>21477.8</v>
      </c>
    </row>
    <row r="224" spans="1:12" ht="25.5" customHeight="1" x14ac:dyDescent="0.2">
      <c r="A224" s="6"/>
      <c r="B224" s="20" t="s">
        <v>291</v>
      </c>
      <c r="C224" s="14" t="s">
        <v>51</v>
      </c>
      <c r="D224" s="14" t="s">
        <v>55</v>
      </c>
      <c r="E224" s="14" t="s">
        <v>196</v>
      </c>
      <c r="F224" s="18"/>
      <c r="G224" s="2">
        <f>G254+G244+G249+G241+G225+G238+G228+G233</f>
        <v>48629.9</v>
      </c>
      <c r="H224" s="2">
        <f>H254+H244+H249+H241+H225+H238+H228+H233</f>
        <v>-21376.5</v>
      </c>
      <c r="I224" s="2">
        <f>I254+I244+I249+I241+I225+I238+I228+I233</f>
        <v>27253.4</v>
      </c>
      <c r="J224" s="2">
        <f>J254+J244+J249+J241+J225+J238+J228+J233</f>
        <v>21477.8</v>
      </c>
      <c r="K224" s="2">
        <f>K254+K244+K249+K241+K225+K238+K228+K233</f>
        <v>0</v>
      </c>
      <c r="L224" s="2">
        <f>L254+L244+L249+L241+L225+L238+L228+L233</f>
        <v>21477.8</v>
      </c>
    </row>
    <row r="225" spans="1:12" ht="46.5" hidden="1" customHeight="1" x14ac:dyDescent="0.2">
      <c r="A225" s="6"/>
      <c r="B225" s="39" t="s">
        <v>292</v>
      </c>
      <c r="C225" s="24" t="s">
        <v>51</v>
      </c>
      <c r="D225" s="24" t="s">
        <v>55</v>
      </c>
      <c r="E225" s="24" t="s">
        <v>244</v>
      </c>
      <c r="F225" s="25"/>
      <c r="G225" s="26">
        <f t="shared" ref="G225:L226" si="114">G226</f>
        <v>0</v>
      </c>
      <c r="H225" s="26">
        <f t="shared" si="114"/>
        <v>0</v>
      </c>
      <c r="I225" s="26">
        <f t="shared" si="114"/>
        <v>0</v>
      </c>
      <c r="J225" s="26">
        <f t="shared" si="114"/>
        <v>0</v>
      </c>
      <c r="K225" s="26">
        <f t="shared" si="114"/>
        <v>0</v>
      </c>
      <c r="L225" s="26">
        <f t="shared" si="114"/>
        <v>0</v>
      </c>
    </row>
    <row r="226" spans="1:12" ht="25.5" hidden="1" customHeight="1" x14ac:dyDescent="0.2">
      <c r="A226" s="6"/>
      <c r="B226" s="21" t="s">
        <v>105</v>
      </c>
      <c r="C226" s="24" t="s">
        <v>51</v>
      </c>
      <c r="D226" s="24" t="s">
        <v>55</v>
      </c>
      <c r="E226" s="24" t="s">
        <v>244</v>
      </c>
      <c r="F226" s="18">
        <v>200</v>
      </c>
      <c r="G226" s="26">
        <f t="shared" si="114"/>
        <v>0</v>
      </c>
      <c r="H226" s="26">
        <f t="shared" si="114"/>
        <v>0</v>
      </c>
      <c r="I226" s="26">
        <f t="shared" si="114"/>
        <v>0</v>
      </c>
      <c r="J226" s="26">
        <f t="shared" si="114"/>
        <v>0</v>
      </c>
      <c r="K226" s="26">
        <f t="shared" si="114"/>
        <v>0</v>
      </c>
      <c r="L226" s="26">
        <f t="shared" si="114"/>
        <v>0</v>
      </c>
    </row>
    <row r="227" spans="1:12" ht="25.5" hidden="1" customHeight="1" x14ac:dyDescent="0.2">
      <c r="A227" s="6"/>
      <c r="B227" s="27" t="s">
        <v>17</v>
      </c>
      <c r="C227" s="24" t="s">
        <v>51</v>
      </c>
      <c r="D227" s="24" t="s">
        <v>55</v>
      </c>
      <c r="E227" s="24" t="s">
        <v>244</v>
      </c>
      <c r="F227" s="30">
        <v>240</v>
      </c>
      <c r="G227" s="26"/>
      <c r="H227" s="26"/>
      <c r="I227" s="2">
        <f>G227+H227</f>
        <v>0</v>
      </c>
      <c r="J227" s="26"/>
      <c r="K227" s="26"/>
      <c r="L227" s="2">
        <f>J227+K227</f>
        <v>0</v>
      </c>
    </row>
    <row r="228" spans="1:12" s="60" customFormat="1" ht="49.5" customHeight="1" x14ac:dyDescent="0.2">
      <c r="A228" s="59"/>
      <c r="B228" s="21" t="s">
        <v>318</v>
      </c>
      <c r="C228" s="14" t="s">
        <v>51</v>
      </c>
      <c r="D228" s="14" t="s">
        <v>55</v>
      </c>
      <c r="E228" s="14" t="s">
        <v>319</v>
      </c>
      <c r="F228" s="18"/>
      <c r="G228" s="2">
        <f>G229+G231</f>
        <v>14251</v>
      </c>
      <c r="H228" s="2">
        <f>H229+H231</f>
        <v>0</v>
      </c>
      <c r="I228" s="2">
        <f t="shared" ref="I228:J228" si="115">I229+I231</f>
        <v>14251</v>
      </c>
      <c r="J228" s="2">
        <f t="shared" si="115"/>
        <v>0</v>
      </c>
      <c r="K228" s="2">
        <f>K229+K231</f>
        <v>0</v>
      </c>
      <c r="L228" s="2">
        <f t="shared" ref="L228" si="116">L229+L231</f>
        <v>0</v>
      </c>
    </row>
    <row r="229" spans="1:12" ht="25.5" customHeight="1" x14ac:dyDescent="0.2">
      <c r="A229" s="59"/>
      <c r="B229" s="21" t="s">
        <v>105</v>
      </c>
      <c r="C229" s="24" t="s">
        <v>51</v>
      </c>
      <c r="D229" s="24" t="s">
        <v>55</v>
      </c>
      <c r="E229" s="14" t="s">
        <v>319</v>
      </c>
      <c r="F229" s="18">
        <v>200</v>
      </c>
      <c r="G229" s="26">
        <f>G230</f>
        <v>14251</v>
      </c>
      <c r="H229" s="26">
        <f>H230</f>
        <v>0</v>
      </c>
      <c r="I229" s="26">
        <f t="shared" ref="I229:J229" si="117">I230</f>
        <v>14251</v>
      </c>
      <c r="J229" s="26">
        <f t="shared" si="117"/>
        <v>0</v>
      </c>
      <c r="K229" s="26">
        <f>K230</f>
        <v>0</v>
      </c>
      <c r="L229" s="26">
        <f t="shared" ref="L229" si="118">L230</f>
        <v>0</v>
      </c>
    </row>
    <row r="230" spans="1:12" ht="25.5" customHeight="1" x14ac:dyDescent="0.2">
      <c r="A230" s="59"/>
      <c r="B230" s="27" t="s">
        <v>17</v>
      </c>
      <c r="C230" s="24" t="s">
        <v>51</v>
      </c>
      <c r="D230" s="24" t="s">
        <v>55</v>
      </c>
      <c r="E230" s="14" t="s">
        <v>319</v>
      </c>
      <c r="F230" s="30">
        <v>240</v>
      </c>
      <c r="G230" s="26">
        <v>14251</v>
      </c>
      <c r="H230" s="26"/>
      <c r="I230" s="2">
        <f>G230+H230</f>
        <v>14251</v>
      </c>
      <c r="J230" s="26"/>
      <c r="K230" s="26"/>
      <c r="L230" s="2">
        <f>J230+K230</f>
        <v>0</v>
      </c>
    </row>
    <row r="231" spans="1:12" s="60" customFormat="1" hidden="1" x14ac:dyDescent="0.2">
      <c r="A231" s="59"/>
      <c r="B231" s="20" t="s">
        <v>66</v>
      </c>
      <c r="C231" s="14" t="s">
        <v>51</v>
      </c>
      <c r="D231" s="14" t="s">
        <v>55</v>
      </c>
      <c r="E231" s="14" t="s">
        <v>319</v>
      </c>
      <c r="F231" s="18">
        <v>500</v>
      </c>
      <c r="G231" s="2">
        <f>G232</f>
        <v>0</v>
      </c>
      <c r="H231" s="2">
        <f>H232</f>
        <v>0</v>
      </c>
      <c r="I231" s="2">
        <f t="shared" ref="I231:J231" si="119">I232</f>
        <v>0</v>
      </c>
      <c r="J231" s="2">
        <f t="shared" si="119"/>
        <v>0</v>
      </c>
      <c r="K231" s="2">
        <f>K232</f>
        <v>0</v>
      </c>
      <c r="L231" s="2">
        <f t="shared" ref="L231" si="120">L232</f>
        <v>0</v>
      </c>
    </row>
    <row r="232" spans="1:12" s="60" customFormat="1" hidden="1" x14ac:dyDescent="0.2">
      <c r="A232" s="59"/>
      <c r="B232" s="21" t="s">
        <v>67</v>
      </c>
      <c r="C232" s="14" t="s">
        <v>51</v>
      </c>
      <c r="D232" s="14" t="s">
        <v>55</v>
      </c>
      <c r="E232" s="14" t="s">
        <v>319</v>
      </c>
      <c r="F232" s="18">
        <v>540</v>
      </c>
      <c r="G232" s="2"/>
      <c r="H232" s="2"/>
      <c r="I232" s="2">
        <f>G232+H232</f>
        <v>0</v>
      </c>
      <c r="J232" s="2"/>
      <c r="K232" s="2"/>
      <c r="L232" s="2">
        <f>J232+K232</f>
        <v>0</v>
      </c>
    </row>
    <row r="233" spans="1:12" s="60" customFormat="1" ht="49.5" hidden="1" customHeight="1" x14ac:dyDescent="0.2">
      <c r="A233" s="59"/>
      <c r="B233" s="21" t="s">
        <v>320</v>
      </c>
      <c r="C233" s="14" t="s">
        <v>51</v>
      </c>
      <c r="D233" s="14" t="s">
        <v>55</v>
      </c>
      <c r="E233" s="14" t="s">
        <v>321</v>
      </c>
      <c r="F233" s="18"/>
      <c r="G233" s="2">
        <f>G234+G236</f>
        <v>21376.5</v>
      </c>
      <c r="H233" s="2">
        <f>H234+H236</f>
        <v>-21376.5</v>
      </c>
      <c r="I233" s="2">
        <f t="shared" ref="I233:J233" si="121">I234+I236</f>
        <v>0</v>
      </c>
      <c r="J233" s="2">
        <f t="shared" si="121"/>
        <v>9203.5</v>
      </c>
      <c r="K233" s="2">
        <f>K234+K236</f>
        <v>0</v>
      </c>
      <c r="L233" s="2">
        <f t="shared" ref="L233" si="122">L234+L236</f>
        <v>9203.5</v>
      </c>
    </row>
    <row r="234" spans="1:12" ht="25.5" hidden="1" customHeight="1" x14ac:dyDescent="0.2">
      <c r="A234" s="59"/>
      <c r="B234" s="21" t="s">
        <v>105</v>
      </c>
      <c r="C234" s="24" t="s">
        <v>51</v>
      </c>
      <c r="D234" s="24" t="s">
        <v>55</v>
      </c>
      <c r="E234" s="14" t="s">
        <v>321</v>
      </c>
      <c r="F234" s="18">
        <v>200</v>
      </c>
      <c r="G234" s="26">
        <f>G235</f>
        <v>21376.5</v>
      </c>
      <c r="H234" s="26">
        <f>H235</f>
        <v>-21376.5</v>
      </c>
      <c r="I234" s="26">
        <f t="shared" ref="I234:J234" si="123">I235</f>
        <v>0</v>
      </c>
      <c r="J234" s="26">
        <f t="shared" si="123"/>
        <v>9203.5</v>
      </c>
      <c r="K234" s="26">
        <f>K235</f>
        <v>0</v>
      </c>
      <c r="L234" s="26">
        <f t="shared" ref="L234" si="124">L235</f>
        <v>9203.5</v>
      </c>
    </row>
    <row r="235" spans="1:12" ht="25.5" hidden="1" customHeight="1" x14ac:dyDescent="0.2">
      <c r="A235" s="59"/>
      <c r="B235" s="27" t="s">
        <v>17</v>
      </c>
      <c r="C235" s="24" t="s">
        <v>51</v>
      </c>
      <c r="D235" s="24" t="s">
        <v>55</v>
      </c>
      <c r="E235" s="14" t="s">
        <v>321</v>
      </c>
      <c r="F235" s="30">
        <v>240</v>
      </c>
      <c r="G235" s="26">
        <v>21376.5</v>
      </c>
      <c r="H235" s="26">
        <v>-21376.5</v>
      </c>
      <c r="I235" s="2">
        <f>G235+H235</f>
        <v>0</v>
      </c>
      <c r="J235" s="26">
        <v>9203.5</v>
      </c>
      <c r="K235" s="26"/>
      <c r="L235" s="2">
        <f>J235+K235</f>
        <v>9203.5</v>
      </c>
    </row>
    <row r="236" spans="1:12" s="60" customFormat="1" hidden="1" x14ac:dyDescent="0.2">
      <c r="A236" s="59"/>
      <c r="B236" s="20" t="s">
        <v>66</v>
      </c>
      <c r="C236" s="14" t="s">
        <v>51</v>
      </c>
      <c r="D236" s="14" t="s">
        <v>55</v>
      </c>
      <c r="E236" s="14" t="s">
        <v>321</v>
      </c>
      <c r="F236" s="18">
        <v>500</v>
      </c>
      <c r="G236" s="2">
        <f>G237</f>
        <v>0</v>
      </c>
      <c r="H236" s="2">
        <f>H237</f>
        <v>0</v>
      </c>
      <c r="I236" s="2">
        <f t="shared" ref="I236:J236" si="125">I237</f>
        <v>0</v>
      </c>
      <c r="J236" s="2">
        <f t="shared" si="125"/>
        <v>0</v>
      </c>
      <c r="K236" s="2">
        <f>K237</f>
        <v>0</v>
      </c>
      <c r="L236" s="2">
        <f t="shared" ref="L236" si="126">L237</f>
        <v>0</v>
      </c>
    </row>
    <row r="237" spans="1:12" s="60" customFormat="1" hidden="1" x14ac:dyDescent="0.2">
      <c r="A237" s="59"/>
      <c r="B237" s="21" t="s">
        <v>67</v>
      </c>
      <c r="C237" s="14" t="s">
        <v>51</v>
      </c>
      <c r="D237" s="14" t="s">
        <v>55</v>
      </c>
      <c r="E237" s="14" t="s">
        <v>321</v>
      </c>
      <c r="F237" s="18">
        <v>540</v>
      </c>
      <c r="G237" s="2"/>
      <c r="H237" s="2"/>
      <c r="I237" s="2">
        <f>G237+H237</f>
        <v>0</v>
      </c>
      <c r="J237" s="2"/>
      <c r="K237" s="2"/>
      <c r="L237" s="2">
        <f>J237+K237</f>
        <v>0</v>
      </c>
    </row>
    <row r="238" spans="1:12" ht="25.5" customHeight="1" x14ac:dyDescent="0.2">
      <c r="A238" s="6"/>
      <c r="B238" s="21" t="s">
        <v>255</v>
      </c>
      <c r="C238" s="24" t="s">
        <v>51</v>
      </c>
      <c r="D238" s="24" t="s">
        <v>55</v>
      </c>
      <c r="E238" s="14" t="s">
        <v>245</v>
      </c>
      <c r="F238" s="30"/>
      <c r="G238" s="26">
        <f t="shared" ref="G238:L239" si="127">G239</f>
        <v>4600</v>
      </c>
      <c r="H238" s="26">
        <f t="shared" si="127"/>
        <v>0</v>
      </c>
      <c r="I238" s="26">
        <f t="shared" si="127"/>
        <v>4600</v>
      </c>
      <c r="J238" s="26">
        <f t="shared" si="127"/>
        <v>0</v>
      </c>
      <c r="K238" s="26">
        <f t="shared" si="127"/>
        <v>0</v>
      </c>
      <c r="L238" s="26">
        <f t="shared" si="127"/>
        <v>0</v>
      </c>
    </row>
    <row r="239" spans="1:12" ht="25.5" customHeight="1" x14ac:dyDescent="0.2">
      <c r="A239" s="6"/>
      <c r="B239" s="21" t="s">
        <v>105</v>
      </c>
      <c r="C239" s="14" t="s">
        <v>51</v>
      </c>
      <c r="D239" s="14" t="s">
        <v>55</v>
      </c>
      <c r="E239" s="14" t="s">
        <v>245</v>
      </c>
      <c r="F239" s="18">
        <v>200</v>
      </c>
      <c r="G239" s="26">
        <f t="shared" si="127"/>
        <v>4600</v>
      </c>
      <c r="H239" s="26">
        <f t="shared" si="127"/>
        <v>0</v>
      </c>
      <c r="I239" s="26">
        <f t="shared" si="127"/>
        <v>4600</v>
      </c>
      <c r="J239" s="26">
        <f t="shared" si="127"/>
        <v>0</v>
      </c>
      <c r="K239" s="26">
        <f t="shared" si="127"/>
        <v>0</v>
      </c>
      <c r="L239" s="26">
        <f t="shared" si="127"/>
        <v>0</v>
      </c>
    </row>
    <row r="240" spans="1:12" ht="25.5" customHeight="1" x14ac:dyDescent="0.2">
      <c r="A240" s="6"/>
      <c r="B240" s="21" t="s">
        <v>17</v>
      </c>
      <c r="C240" s="14" t="s">
        <v>51</v>
      </c>
      <c r="D240" s="14" t="s">
        <v>55</v>
      </c>
      <c r="E240" s="14" t="s">
        <v>245</v>
      </c>
      <c r="F240" s="18">
        <v>240</v>
      </c>
      <c r="G240" s="2">
        <v>4600</v>
      </c>
      <c r="H240" s="2"/>
      <c r="I240" s="2">
        <f>G240+H240</f>
        <v>4600</v>
      </c>
      <c r="J240" s="2">
        <v>0</v>
      </c>
      <c r="K240" s="2"/>
      <c r="L240" s="2">
        <f>J240+K240</f>
        <v>0</v>
      </c>
    </row>
    <row r="241" spans="1:12" ht="48" hidden="1" x14ac:dyDescent="0.2">
      <c r="A241" s="6"/>
      <c r="B241" s="21" t="s">
        <v>79</v>
      </c>
      <c r="C241" s="14" t="s">
        <v>51</v>
      </c>
      <c r="D241" s="14" t="s">
        <v>55</v>
      </c>
      <c r="E241" s="14" t="s">
        <v>245</v>
      </c>
      <c r="F241" s="18"/>
      <c r="G241" s="2">
        <f t="shared" ref="G241:L242" si="128">G242</f>
        <v>0</v>
      </c>
      <c r="H241" s="2">
        <f t="shared" si="128"/>
        <v>0</v>
      </c>
      <c r="I241" s="2">
        <f t="shared" si="128"/>
        <v>0</v>
      </c>
      <c r="J241" s="2">
        <f t="shared" si="128"/>
        <v>0</v>
      </c>
      <c r="K241" s="2">
        <f t="shared" si="128"/>
        <v>0</v>
      </c>
      <c r="L241" s="2">
        <f t="shared" si="128"/>
        <v>0</v>
      </c>
    </row>
    <row r="242" spans="1:12" hidden="1" x14ac:dyDescent="0.2">
      <c r="A242" s="6"/>
      <c r="B242" s="20" t="s">
        <v>66</v>
      </c>
      <c r="C242" s="14" t="s">
        <v>51</v>
      </c>
      <c r="D242" s="14" t="s">
        <v>55</v>
      </c>
      <c r="E242" s="14" t="s">
        <v>245</v>
      </c>
      <c r="F242" s="18">
        <v>500</v>
      </c>
      <c r="G242" s="2">
        <f t="shared" si="128"/>
        <v>0</v>
      </c>
      <c r="H242" s="2">
        <f t="shared" si="128"/>
        <v>0</v>
      </c>
      <c r="I242" s="2">
        <f t="shared" si="128"/>
        <v>0</v>
      </c>
      <c r="J242" s="2">
        <f t="shared" si="128"/>
        <v>0</v>
      </c>
      <c r="K242" s="2">
        <f t="shared" si="128"/>
        <v>0</v>
      </c>
      <c r="L242" s="2">
        <f t="shared" si="128"/>
        <v>0</v>
      </c>
    </row>
    <row r="243" spans="1:12" hidden="1" x14ac:dyDescent="0.2">
      <c r="A243" s="6"/>
      <c r="B243" s="21" t="s">
        <v>67</v>
      </c>
      <c r="C243" s="14" t="s">
        <v>51</v>
      </c>
      <c r="D243" s="14" t="s">
        <v>55</v>
      </c>
      <c r="E243" s="14" t="s">
        <v>245</v>
      </c>
      <c r="F243" s="18">
        <v>540</v>
      </c>
      <c r="G243" s="2">
        <v>0</v>
      </c>
      <c r="H243" s="2"/>
      <c r="I243" s="2">
        <f>G243+H243</f>
        <v>0</v>
      </c>
      <c r="J243" s="2">
        <v>0</v>
      </c>
      <c r="K243" s="2"/>
      <c r="L243" s="2">
        <f>J243+K243</f>
        <v>0</v>
      </c>
    </row>
    <row r="244" spans="1:12" ht="60" x14ac:dyDescent="0.2">
      <c r="A244" s="6"/>
      <c r="B244" s="21" t="s">
        <v>254</v>
      </c>
      <c r="C244" s="14" t="s">
        <v>51</v>
      </c>
      <c r="D244" s="14" t="s">
        <v>55</v>
      </c>
      <c r="E244" s="14" t="s">
        <v>198</v>
      </c>
      <c r="F244" s="18"/>
      <c r="G244" s="2">
        <f>G245+G247</f>
        <v>682.4</v>
      </c>
      <c r="H244" s="2">
        <f>H245+H247</f>
        <v>0</v>
      </c>
      <c r="I244" s="2">
        <f t="shared" ref="I244" si="129">I245+I247</f>
        <v>682.4</v>
      </c>
      <c r="J244" s="2">
        <f>J245+J247</f>
        <v>0</v>
      </c>
      <c r="K244" s="2">
        <f>K245+K247</f>
        <v>0</v>
      </c>
      <c r="L244" s="2">
        <f t="shared" ref="L244" si="130">L245+L247</f>
        <v>0</v>
      </c>
    </row>
    <row r="245" spans="1:12" ht="25.5" customHeight="1" x14ac:dyDescent="0.2">
      <c r="A245" s="6"/>
      <c r="B245" s="21" t="s">
        <v>105</v>
      </c>
      <c r="C245" s="24" t="s">
        <v>51</v>
      </c>
      <c r="D245" s="24" t="s">
        <v>55</v>
      </c>
      <c r="E245" s="14" t="s">
        <v>198</v>
      </c>
      <c r="F245" s="18">
        <v>200</v>
      </c>
      <c r="G245" s="26">
        <f t="shared" ref="G245:L245" si="131">G246</f>
        <v>682.4</v>
      </c>
      <c r="H245" s="26">
        <f t="shared" si="131"/>
        <v>0</v>
      </c>
      <c r="I245" s="26">
        <f t="shared" si="131"/>
        <v>682.4</v>
      </c>
      <c r="J245" s="26">
        <f t="shared" si="131"/>
        <v>0</v>
      </c>
      <c r="K245" s="26">
        <f t="shared" si="131"/>
        <v>0</v>
      </c>
      <c r="L245" s="26">
        <f t="shared" si="131"/>
        <v>0</v>
      </c>
    </row>
    <row r="246" spans="1:12" ht="25.5" customHeight="1" x14ac:dyDescent="0.2">
      <c r="A246" s="6"/>
      <c r="B246" s="27" t="s">
        <v>17</v>
      </c>
      <c r="C246" s="24" t="s">
        <v>51</v>
      </c>
      <c r="D246" s="24" t="s">
        <v>55</v>
      </c>
      <c r="E246" s="14" t="s">
        <v>198</v>
      </c>
      <c r="F246" s="30">
        <v>240</v>
      </c>
      <c r="G246" s="26">
        <v>682.4</v>
      </c>
      <c r="H246" s="26"/>
      <c r="I246" s="2">
        <f>G246+H246</f>
        <v>682.4</v>
      </c>
      <c r="J246" s="26">
        <f>682.4*0</f>
        <v>0</v>
      </c>
      <c r="K246" s="26"/>
      <c r="L246" s="2">
        <f>J246+K246</f>
        <v>0</v>
      </c>
    </row>
    <row r="247" spans="1:12" hidden="1" x14ac:dyDescent="0.2">
      <c r="A247" s="6"/>
      <c r="B247" s="20" t="s">
        <v>66</v>
      </c>
      <c r="C247" s="14" t="s">
        <v>51</v>
      </c>
      <c r="D247" s="14" t="s">
        <v>55</v>
      </c>
      <c r="E247" s="14" t="s">
        <v>198</v>
      </c>
      <c r="F247" s="18">
        <v>500</v>
      </c>
      <c r="G247" s="2">
        <f t="shared" ref="G247:L247" si="132">G248</f>
        <v>0</v>
      </c>
      <c r="H247" s="2">
        <f t="shared" si="132"/>
        <v>0</v>
      </c>
      <c r="I247" s="2">
        <f t="shared" si="132"/>
        <v>0</v>
      </c>
      <c r="J247" s="2">
        <f t="shared" si="132"/>
        <v>0</v>
      </c>
      <c r="K247" s="2">
        <f t="shared" si="132"/>
        <v>0</v>
      </c>
      <c r="L247" s="2">
        <f t="shared" si="132"/>
        <v>0</v>
      </c>
    </row>
    <row r="248" spans="1:12" hidden="1" x14ac:dyDescent="0.2">
      <c r="A248" s="6"/>
      <c r="B248" s="21" t="s">
        <v>67</v>
      </c>
      <c r="C248" s="14" t="s">
        <v>51</v>
      </c>
      <c r="D248" s="14" t="s">
        <v>55</v>
      </c>
      <c r="E248" s="14" t="s">
        <v>198</v>
      </c>
      <c r="F248" s="18">
        <v>540</v>
      </c>
      <c r="G248" s="2">
        <v>0</v>
      </c>
      <c r="H248" s="2"/>
      <c r="I248" s="2">
        <f>G248+H248</f>
        <v>0</v>
      </c>
      <c r="J248" s="2">
        <v>0</v>
      </c>
      <c r="K248" s="2"/>
      <c r="L248" s="2">
        <f>J248+K248</f>
        <v>0</v>
      </c>
    </row>
    <row r="249" spans="1:12" ht="49.5" hidden="1" customHeight="1" x14ac:dyDescent="0.2">
      <c r="A249" s="6"/>
      <c r="B249" s="21" t="s">
        <v>255</v>
      </c>
      <c r="C249" s="14" t="s">
        <v>51</v>
      </c>
      <c r="D249" s="14" t="s">
        <v>55</v>
      </c>
      <c r="E249" s="14" t="s">
        <v>197</v>
      </c>
      <c r="F249" s="18"/>
      <c r="G249" s="2">
        <f>G250+G252</f>
        <v>0</v>
      </c>
      <c r="H249" s="2">
        <f>H250+H252</f>
        <v>0</v>
      </c>
      <c r="I249" s="2">
        <f t="shared" ref="I249" si="133">I250+I252</f>
        <v>0</v>
      </c>
      <c r="J249" s="2">
        <f>J250+J252</f>
        <v>0</v>
      </c>
      <c r="K249" s="2">
        <f>K250+K252</f>
        <v>0</v>
      </c>
      <c r="L249" s="2">
        <f t="shared" ref="L249" si="134">L250+L252</f>
        <v>0</v>
      </c>
    </row>
    <row r="250" spans="1:12" ht="25.5" hidden="1" customHeight="1" x14ac:dyDescent="0.2">
      <c r="A250" s="6"/>
      <c r="B250" s="21" t="s">
        <v>105</v>
      </c>
      <c r="C250" s="24" t="s">
        <v>51</v>
      </c>
      <c r="D250" s="24" t="s">
        <v>55</v>
      </c>
      <c r="E250" s="14" t="s">
        <v>197</v>
      </c>
      <c r="F250" s="18">
        <v>200</v>
      </c>
      <c r="G250" s="26">
        <f t="shared" ref="G250:L250" si="135">G251</f>
        <v>0</v>
      </c>
      <c r="H250" s="26">
        <f t="shared" si="135"/>
        <v>0</v>
      </c>
      <c r="I250" s="26">
        <f t="shared" si="135"/>
        <v>0</v>
      </c>
      <c r="J250" s="26">
        <f t="shared" si="135"/>
        <v>0</v>
      </c>
      <c r="K250" s="26">
        <f t="shared" si="135"/>
        <v>0</v>
      </c>
      <c r="L250" s="26">
        <f t="shared" si="135"/>
        <v>0</v>
      </c>
    </row>
    <row r="251" spans="1:12" ht="25.5" hidden="1" customHeight="1" x14ac:dyDescent="0.2">
      <c r="A251" s="6"/>
      <c r="B251" s="27" t="s">
        <v>17</v>
      </c>
      <c r="C251" s="24" t="s">
        <v>51</v>
      </c>
      <c r="D251" s="24" t="s">
        <v>55</v>
      </c>
      <c r="E251" s="14" t="s">
        <v>197</v>
      </c>
      <c r="F251" s="30">
        <v>240</v>
      </c>
      <c r="G251" s="26">
        <v>0</v>
      </c>
      <c r="H251" s="26"/>
      <c r="I251" s="2">
        <f>G251+H251</f>
        <v>0</v>
      </c>
      <c r="J251" s="26">
        <f>6141.9*0</f>
        <v>0</v>
      </c>
      <c r="K251" s="26"/>
      <c r="L251" s="2">
        <f>J251+K251</f>
        <v>0</v>
      </c>
    </row>
    <row r="252" spans="1:12" hidden="1" x14ac:dyDescent="0.2">
      <c r="A252" s="6"/>
      <c r="B252" s="20" t="s">
        <v>66</v>
      </c>
      <c r="C252" s="14" t="s">
        <v>51</v>
      </c>
      <c r="D252" s="14" t="s">
        <v>55</v>
      </c>
      <c r="E252" s="14" t="s">
        <v>197</v>
      </c>
      <c r="F252" s="18">
        <v>500</v>
      </c>
      <c r="G252" s="2">
        <f t="shared" ref="G252:L252" si="136">G253</f>
        <v>0</v>
      </c>
      <c r="H252" s="2">
        <f t="shared" si="136"/>
        <v>0</v>
      </c>
      <c r="I252" s="2">
        <f t="shared" si="136"/>
        <v>0</v>
      </c>
      <c r="J252" s="2">
        <f t="shared" si="136"/>
        <v>0</v>
      </c>
      <c r="K252" s="2">
        <f t="shared" si="136"/>
        <v>0</v>
      </c>
      <c r="L252" s="2">
        <f t="shared" si="136"/>
        <v>0</v>
      </c>
    </row>
    <row r="253" spans="1:12" hidden="1" x14ac:dyDescent="0.2">
      <c r="A253" s="6"/>
      <c r="B253" s="21" t="s">
        <v>67</v>
      </c>
      <c r="C253" s="14" t="s">
        <v>51</v>
      </c>
      <c r="D253" s="14" t="s">
        <v>55</v>
      </c>
      <c r="E253" s="14" t="s">
        <v>197</v>
      </c>
      <c r="F253" s="18">
        <v>540</v>
      </c>
      <c r="G253" s="2">
        <v>0</v>
      </c>
      <c r="H253" s="2"/>
      <c r="I253" s="2">
        <f>G253+H253</f>
        <v>0</v>
      </c>
      <c r="J253" s="2">
        <v>0</v>
      </c>
      <c r="K253" s="2"/>
      <c r="L253" s="2">
        <f>J253+K253</f>
        <v>0</v>
      </c>
    </row>
    <row r="254" spans="1:12" ht="24" x14ac:dyDescent="0.2">
      <c r="A254" s="6"/>
      <c r="B254" s="21" t="s">
        <v>80</v>
      </c>
      <c r="C254" s="24" t="s">
        <v>51</v>
      </c>
      <c r="D254" s="24" t="s">
        <v>55</v>
      </c>
      <c r="E254" s="24" t="s">
        <v>199</v>
      </c>
      <c r="F254" s="18"/>
      <c r="G254" s="26">
        <f t="shared" ref="G254:L254" si="137">G255+G257</f>
        <v>7720</v>
      </c>
      <c r="H254" s="26">
        <f t="shared" si="137"/>
        <v>0</v>
      </c>
      <c r="I254" s="26">
        <f t="shared" si="137"/>
        <v>7720</v>
      </c>
      <c r="J254" s="26">
        <f t="shared" si="137"/>
        <v>12274.3</v>
      </c>
      <c r="K254" s="26">
        <f t="shared" si="137"/>
        <v>0</v>
      </c>
      <c r="L254" s="26">
        <f t="shared" si="137"/>
        <v>12274.3</v>
      </c>
    </row>
    <row r="255" spans="1:12" ht="24" x14ac:dyDescent="0.2">
      <c r="A255" s="6"/>
      <c r="B255" s="21" t="s">
        <v>105</v>
      </c>
      <c r="C255" s="14" t="s">
        <v>51</v>
      </c>
      <c r="D255" s="14" t="s">
        <v>55</v>
      </c>
      <c r="E255" s="14" t="s">
        <v>199</v>
      </c>
      <c r="F255" s="18">
        <v>200</v>
      </c>
      <c r="G255" s="2">
        <f t="shared" ref="G255:L255" si="138">G256</f>
        <v>6000</v>
      </c>
      <c r="H255" s="2">
        <f t="shared" si="138"/>
        <v>0</v>
      </c>
      <c r="I255" s="2">
        <f t="shared" si="138"/>
        <v>6000</v>
      </c>
      <c r="J255" s="2">
        <f t="shared" si="138"/>
        <v>11824.3</v>
      </c>
      <c r="K255" s="2">
        <f t="shared" si="138"/>
        <v>0</v>
      </c>
      <c r="L255" s="2">
        <f t="shared" si="138"/>
        <v>11824.3</v>
      </c>
    </row>
    <row r="256" spans="1:12" ht="24" x14ac:dyDescent="0.2">
      <c r="A256" s="6"/>
      <c r="B256" s="27" t="s">
        <v>17</v>
      </c>
      <c r="C256" s="29" t="s">
        <v>51</v>
      </c>
      <c r="D256" s="29" t="s">
        <v>55</v>
      </c>
      <c r="E256" s="29" t="s">
        <v>199</v>
      </c>
      <c r="F256" s="30">
        <v>240</v>
      </c>
      <c r="G256" s="31">
        <v>6000</v>
      </c>
      <c r="H256" s="31"/>
      <c r="I256" s="2">
        <f>G256+H256</f>
        <v>6000</v>
      </c>
      <c r="J256" s="31">
        <f>5000+6141.9+682.4</f>
        <v>11824.3</v>
      </c>
      <c r="K256" s="31"/>
      <c r="L256" s="2">
        <f>J256+K256</f>
        <v>11824.3</v>
      </c>
    </row>
    <row r="257" spans="1:12" x14ac:dyDescent="0.2">
      <c r="A257" s="6"/>
      <c r="B257" s="21" t="s">
        <v>19</v>
      </c>
      <c r="C257" s="14" t="s">
        <v>51</v>
      </c>
      <c r="D257" s="14" t="s">
        <v>55</v>
      </c>
      <c r="E257" s="14" t="s">
        <v>199</v>
      </c>
      <c r="F257" s="18">
        <v>800</v>
      </c>
      <c r="G257" s="2">
        <f t="shared" ref="G257:L257" si="139">G258</f>
        <v>1720</v>
      </c>
      <c r="H257" s="2">
        <f t="shared" si="139"/>
        <v>0</v>
      </c>
      <c r="I257" s="2">
        <f t="shared" si="139"/>
        <v>1720</v>
      </c>
      <c r="J257" s="2">
        <f t="shared" si="139"/>
        <v>450</v>
      </c>
      <c r="K257" s="2">
        <f t="shared" si="139"/>
        <v>0</v>
      </c>
      <c r="L257" s="2">
        <f t="shared" si="139"/>
        <v>450</v>
      </c>
    </row>
    <row r="258" spans="1:12" ht="36" x14ac:dyDescent="0.2">
      <c r="A258" s="6"/>
      <c r="B258" s="21" t="s">
        <v>106</v>
      </c>
      <c r="C258" s="14" t="s">
        <v>51</v>
      </c>
      <c r="D258" s="14" t="s">
        <v>55</v>
      </c>
      <c r="E258" s="14" t="s">
        <v>199</v>
      </c>
      <c r="F258" s="18">
        <v>810</v>
      </c>
      <c r="G258" s="2">
        <v>1720</v>
      </c>
      <c r="H258" s="2"/>
      <c r="I258" s="2">
        <f>G258+H258</f>
        <v>1720</v>
      </c>
      <c r="J258" s="2">
        <v>450</v>
      </c>
      <c r="K258" s="2"/>
      <c r="L258" s="2">
        <f>J258+K258</f>
        <v>450</v>
      </c>
    </row>
    <row r="259" spans="1:12" x14ac:dyDescent="0.2">
      <c r="A259" s="6"/>
      <c r="B259" s="42" t="s">
        <v>56</v>
      </c>
      <c r="C259" s="14" t="s">
        <v>51</v>
      </c>
      <c r="D259" s="14" t="s">
        <v>57</v>
      </c>
      <c r="E259" s="43"/>
      <c r="F259" s="18"/>
      <c r="G259" s="2">
        <f t="shared" ref="G259:L259" si="140">G260+G282</f>
        <v>6570</v>
      </c>
      <c r="H259" s="2">
        <f t="shared" si="140"/>
        <v>0</v>
      </c>
      <c r="I259" s="2">
        <f t="shared" si="140"/>
        <v>6570</v>
      </c>
      <c r="J259" s="2">
        <f t="shared" si="140"/>
        <v>6370</v>
      </c>
      <c r="K259" s="2">
        <f t="shared" si="140"/>
        <v>0</v>
      </c>
      <c r="L259" s="2">
        <f t="shared" si="140"/>
        <v>6370</v>
      </c>
    </row>
    <row r="260" spans="1:12" ht="24" x14ac:dyDescent="0.2">
      <c r="A260" s="51" t="s">
        <v>8</v>
      </c>
      <c r="B260" s="49" t="s">
        <v>126</v>
      </c>
      <c r="C260" s="14" t="s">
        <v>51</v>
      </c>
      <c r="D260" s="14" t="s">
        <v>57</v>
      </c>
      <c r="E260" s="14" t="s">
        <v>200</v>
      </c>
      <c r="F260" s="18"/>
      <c r="G260" s="2">
        <f>G261+G265+G274+G278</f>
        <v>6570</v>
      </c>
      <c r="H260" s="2">
        <f>H261+H265+H274+H278</f>
        <v>0</v>
      </c>
      <c r="I260" s="2">
        <f>I261+I265+I274</f>
        <v>6570</v>
      </c>
      <c r="J260" s="2">
        <f>J261+J265+J274+J278</f>
        <v>6370</v>
      </c>
      <c r="K260" s="2">
        <f>K261+K265+K274+K278</f>
        <v>0</v>
      </c>
      <c r="L260" s="2">
        <f>L261+L265+L274</f>
        <v>6370</v>
      </c>
    </row>
    <row r="261" spans="1:12" ht="24" x14ac:dyDescent="0.2">
      <c r="A261" s="51"/>
      <c r="B261" s="20" t="s">
        <v>95</v>
      </c>
      <c r="C261" s="14" t="s">
        <v>51</v>
      </c>
      <c r="D261" s="14" t="s">
        <v>57</v>
      </c>
      <c r="E261" s="14" t="s">
        <v>201</v>
      </c>
      <c r="F261" s="18"/>
      <c r="G261" s="2">
        <f t="shared" ref="G261:L262" si="141">G262</f>
        <v>160</v>
      </c>
      <c r="H261" s="2">
        <f t="shared" si="141"/>
        <v>0</v>
      </c>
      <c r="I261" s="2">
        <f t="shared" si="141"/>
        <v>160</v>
      </c>
      <c r="J261" s="2">
        <f t="shared" si="141"/>
        <v>0</v>
      </c>
      <c r="K261" s="2">
        <f t="shared" si="141"/>
        <v>0</v>
      </c>
      <c r="L261" s="2">
        <f t="shared" si="141"/>
        <v>0</v>
      </c>
    </row>
    <row r="262" spans="1:12" ht="24" x14ac:dyDescent="0.2">
      <c r="A262" s="6"/>
      <c r="B262" s="20" t="s">
        <v>80</v>
      </c>
      <c r="C262" s="14" t="s">
        <v>51</v>
      </c>
      <c r="D262" s="14" t="s">
        <v>57</v>
      </c>
      <c r="E262" s="14" t="s">
        <v>202</v>
      </c>
      <c r="F262" s="18"/>
      <c r="G262" s="2">
        <f t="shared" si="141"/>
        <v>160</v>
      </c>
      <c r="H262" s="2">
        <f t="shared" si="141"/>
        <v>0</v>
      </c>
      <c r="I262" s="2">
        <f t="shared" si="141"/>
        <v>160</v>
      </c>
      <c r="J262" s="2">
        <f t="shared" si="141"/>
        <v>0</v>
      </c>
      <c r="K262" s="2">
        <f t="shared" si="141"/>
        <v>0</v>
      </c>
      <c r="L262" s="2">
        <f t="shared" si="141"/>
        <v>0</v>
      </c>
    </row>
    <row r="263" spans="1:12" ht="24" x14ac:dyDescent="0.2">
      <c r="A263" s="6"/>
      <c r="B263" s="21" t="s">
        <v>105</v>
      </c>
      <c r="C263" s="14" t="s">
        <v>51</v>
      </c>
      <c r="D263" s="14" t="s">
        <v>57</v>
      </c>
      <c r="E263" s="14" t="s">
        <v>202</v>
      </c>
      <c r="F263" s="18">
        <v>200</v>
      </c>
      <c r="G263" s="2">
        <f t="shared" ref="G263:L263" si="142">G264</f>
        <v>160</v>
      </c>
      <c r="H263" s="2">
        <f t="shared" si="142"/>
        <v>0</v>
      </c>
      <c r="I263" s="2">
        <f t="shared" si="142"/>
        <v>160</v>
      </c>
      <c r="J263" s="2">
        <f t="shared" ref="J263" si="143">J264</f>
        <v>0</v>
      </c>
      <c r="K263" s="2">
        <f t="shared" si="142"/>
        <v>0</v>
      </c>
      <c r="L263" s="2">
        <f t="shared" si="142"/>
        <v>0</v>
      </c>
    </row>
    <row r="264" spans="1:12" ht="24" x14ac:dyDescent="0.2">
      <c r="A264" s="6"/>
      <c r="B264" s="21" t="s">
        <v>17</v>
      </c>
      <c r="C264" s="14" t="s">
        <v>51</v>
      </c>
      <c r="D264" s="14" t="s">
        <v>57</v>
      </c>
      <c r="E264" s="14" t="s">
        <v>202</v>
      </c>
      <c r="F264" s="18">
        <v>240</v>
      </c>
      <c r="G264" s="2">
        <v>160</v>
      </c>
      <c r="H264" s="2"/>
      <c r="I264" s="2">
        <f>G264+H264</f>
        <v>160</v>
      </c>
      <c r="J264" s="2">
        <v>0</v>
      </c>
      <c r="K264" s="2"/>
      <c r="L264" s="2">
        <f>J264+K264</f>
        <v>0</v>
      </c>
    </row>
    <row r="265" spans="1:12" ht="24" x14ac:dyDescent="0.2">
      <c r="A265" s="6"/>
      <c r="B265" s="38" t="s">
        <v>293</v>
      </c>
      <c r="C265" s="24" t="s">
        <v>51</v>
      </c>
      <c r="D265" s="24" t="s">
        <v>57</v>
      </c>
      <c r="E265" s="24" t="s">
        <v>203</v>
      </c>
      <c r="F265" s="25"/>
      <c r="G265" s="26">
        <f t="shared" ref="G265:L265" si="144">G266+G269</f>
        <v>30</v>
      </c>
      <c r="H265" s="26">
        <f t="shared" si="144"/>
        <v>0</v>
      </c>
      <c r="I265" s="26">
        <f t="shared" si="144"/>
        <v>30</v>
      </c>
      <c r="J265" s="26">
        <f t="shared" si="144"/>
        <v>0</v>
      </c>
      <c r="K265" s="26">
        <f t="shared" si="144"/>
        <v>0</v>
      </c>
      <c r="L265" s="26">
        <f t="shared" si="144"/>
        <v>0</v>
      </c>
    </row>
    <row r="266" spans="1:12" ht="21.75" hidden="1" customHeight="1" x14ac:dyDescent="0.2">
      <c r="A266" s="6"/>
      <c r="B266" s="38" t="s">
        <v>269</v>
      </c>
      <c r="C266" s="24" t="s">
        <v>51</v>
      </c>
      <c r="D266" s="24" t="s">
        <v>57</v>
      </c>
      <c r="E266" s="24" t="s">
        <v>294</v>
      </c>
      <c r="F266" s="25"/>
      <c r="G266" s="26">
        <f t="shared" ref="G266:L267" si="145">G267</f>
        <v>0</v>
      </c>
      <c r="H266" s="26">
        <f t="shared" si="145"/>
        <v>0</v>
      </c>
      <c r="I266" s="26">
        <f t="shared" si="145"/>
        <v>0</v>
      </c>
      <c r="J266" s="26">
        <f t="shared" si="145"/>
        <v>0</v>
      </c>
      <c r="K266" s="26">
        <f t="shared" si="145"/>
        <v>0</v>
      </c>
      <c r="L266" s="26">
        <f t="shared" si="145"/>
        <v>0</v>
      </c>
    </row>
    <row r="267" spans="1:12" ht="24" hidden="1" x14ac:dyDescent="0.2">
      <c r="A267" s="6"/>
      <c r="B267" s="21" t="s">
        <v>105</v>
      </c>
      <c r="C267" s="24" t="s">
        <v>51</v>
      </c>
      <c r="D267" s="24" t="s">
        <v>57</v>
      </c>
      <c r="E267" s="24" t="s">
        <v>294</v>
      </c>
      <c r="F267" s="25">
        <v>200</v>
      </c>
      <c r="G267" s="26">
        <f t="shared" si="145"/>
        <v>0</v>
      </c>
      <c r="H267" s="26">
        <f t="shared" si="145"/>
        <v>0</v>
      </c>
      <c r="I267" s="26">
        <f t="shared" si="145"/>
        <v>0</v>
      </c>
      <c r="J267" s="26">
        <f t="shared" si="145"/>
        <v>0</v>
      </c>
      <c r="K267" s="26">
        <f t="shared" si="145"/>
        <v>0</v>
      </c>
      <c r="L267" s="26">
        <f t="shared" si="145"/>
        <v>0</v>
      </c>
    </row>
    <row r="268" spans="1:12" ht="24" hidden="1" x14ac:dyDescent="0.2">
      <c r="A268" s="6"/>
      <c r="B268" s="27" t="s">
        <v>17</v>
      </c>
      <c r="C268" s="24" t="s">
        <v>51</v>
      </c>
      <c r="D268" s="24" t="s">
        <v>57</v>
      </c>
      <c r="E268" s="24" t="s">
        <v>294</v>
      </c>
      <c r="F268" s="25">
        <v>240</v>
      </c>
      <c r="G268" s="26"/>
      <c r="H268" s="26"/>
      <c r="I268" s="2">
        <f>G268+H268</f>
        <v>0</v>
      </c>
      <c r="J268" s="26">
        <v>0</v>
      </c>
      <c r="K268" s="26"/>
      <c r="L268" s="2">
        <f>J268+K268</f>
        <v>0</v>
      </c>
    </row>
    <row r="269" spans="1:12" ht="24" x14ac:dyDescent="0.2">
      <c r="A269" s="6"/>
      <c r="B269" s="20" t="s">
        <v>80</v>
      </c>
      <c r="C269" s="14" t="s">
        <v>51</v>
      </c>
      <c r="D269" s="14" t="s">
        <v>57</v>
      </c>
      <c r="E269" s="14" t="s">
        <v>204</v>
      </c>
      <c r="F269" s="18"/>
      <c r="G269" s="2">
        <f t="shared" ref="G269:L269" si="146">G270+G272</f>
        <v>30</v>
      </c>
      <c r="H269" s="2">
        <f t="shared" si="146"/>
        <v>0</v>
      </c>
      <c r="I269" s="2">
        <f t="shared" si="146"/>
        <v>30</v>
      </c>
      <c r="J269" s="2">
        <f t="shared" si="146"/>
        <v>0</v>
      </c>
      <c r="K269" s="2">
        <f t="shared" si="146"/>
        <v>0</v>
      </c>
      <c r="L269" s="2">
        <f t="shared" si="146"/>
        <v>0</v>
      </c>
    </row>
    <row r="270" spans="1:12" ht="24" x14ac:dyDescent="0.2">
      <c r="A270" s="6"/>
      <c r="B270" s="21" t="s">
        <v>105</v>
      </c>
      <c r="C270" s="14" t="s">
        <v>51</v>
      </c>
      <c r="D270" s="14" t="s">
        <v>57</v>
      </c>
      <c r="E270" s="14" t="s">
        <v>204</v>
      </c>
      <c r="F270" s="18">
        <v>200</v>
      </c>
      <c r="G270" s="2">
        <f t="shared" ref="G270:L270" si="147">G271</f>
        <v>30</v>
      </c>
      <c r="H270" s="2">
        <f t="shared" si="147"/>
        <v>0</v>
      </c>
      <c r="I270" s="2">
        <f t="shared" si="147"/>
        <v>30</v>
      </c>
      <c r="J270" s="2">
        <f t="shared" si="147"/>
        <v>0</v>
      </c>
      <c r="K270" s="2">
        <f t="shared" si="147"/>
        <v>0</v>
      </c>
      <c r="L270" s="2">
        <f t="shared" si="147"/>
        <v>0</v>
      </c>
    </row>
    <row r="271" spans="1:12" ht="24" x14ac:dyDescent="0.2">
      <c r="A271" s="6"/>
      <c r="B271" s="27" t="s">
        <v>17</v>
      </c>
      <c r="C271" s="29" t="s">
        <v>51</v>
      </c>
      <c r="D271" s="29" t="s">
        <v>57</v>
      </c>
      <c r="E271" s="29" t="s">
        <v>204</v>
      </c>
      <c r="F271" s="30">
        <v>240</v>
      </c>
      <c r="G271" s="31">
        <v>30</v>
      </c>
      <c r="H271" s="31"/>
      <c r="I271" s="2">
        <f>G271+H271</f>
        <v>30</v>
      </c>
      <c r="J271" s="31">
        <v>0</v>
      </c>
      <c r="K271" s="31"/>
      <c r="L271" s="2">
        <f>J271+K271</f>
        <v>0</v>
      </c>
    </row>
    <row r="272" spans="1:12" hidden="1" x14ac:dyDescent="0.2">
      <c r="A272" s="6"/>
      <c r="B272" s="27" t="s">
        <v>19</v>
      </c>
      <c r="C272" s="29" t="s">
        <v>51</v>
      </c>
      <c r="D272" s="29" t="s">
        <v>57</v>
      </c>
      <c r="E272" s="29" t="s">
        <v>204</v>
      </c>
      <c r="F272" s="30">
        <v>800</v>
      </c>
      <c r="G272" s="31">
        <f t="shared" ref="G272:L272" si="148">G273</f>
        <v>0</v>
      </c>
      <c r="H272" s="31">
        <f t="shared" si="148"/>
        <v>0</v>
      </c>
      <c r="I272" s="31">
        <f t="shared" si="148"/>
        <v>0</v>
      </c>
      <c r="J272" s="31">
        <f t="shared" si="148"/>
        <v>0</v>
      </c>
      <c r="K272" s="31">
        <f t="shared" si="148"/>
        <v>0</v>
      </c>
      <c r="L272" s="31">
        <f t="shared" si="148"/>
        <v>0</v>
      </c>
    </row>
    <row r="273" spans="1:12" ht="36" hidden="1" x14ac:dyDescent="0.2">
      <c r="A273" s="6"/>
      <c r="B273" s="27" t="s">
        <v>106</v>
      </c>
      <c r="C273" s="29" t="s">
        <v>51</v>
      </c>
      <c r="D273" s="29" t="s">
        <v>57</v>
      </c>
      <c r="E273" s="29" t="s">
        <v>204</v>
      </c>
      <c r="F273" s="30">
        <v>810</v>
      </c>
      <c r="G273" s="31">
        <v>0</v>
      </c>
      <c r="H273" s="31"/>
      <c r="I273" s="2">
        <f>G273+H273</f>
        <v>0</v>
      </c>
      <c r="J273" s="31">
        <v>0</v>
      </c>
      <c r="K273" s="31"/>
      <c r="L273" s="2">
        <f>J273+K273</f>
        <v>0</v>
      </c>
    </row>
    <row r="274" spans="1:12" ht="24" x14ac:dyDescent="0.2">
      <c r="B274" s="20" t="s">
        <v>96</v>
      </c>
      <c r="C274" s="14" t="s">
        <v>51</v>
      </c>
      <c r="D274" s="14" t="s">
        <v>57</v>
      </c>
      <c r="E274" s="41" t="s">
        <v>205</v>
      </c>
      <c r="F274" s="18"/>
      <c r="G274" s="2">
        <f t="shared" ref="G274:L276" si="149">G275</f>
        <v>6380</v>
      </c>
      <c r="H274" s="2">
        <f t="shared" si="149"/>
        <v>0</v>
      </c>
      <c r="I274" s="2">
        <f t="shared" si="149"/>
        <v>6380</v>
      </c>
      <c r="J274" s="2">
        <f t="shared" si="149"/>
        <v>6370</v>
      </c>
      <c r="K274" s="2">
        <f t="shared" si="149"/>
        <v>0</v>
      </c>
      <c r="L274" s="2">
        <f t="shared" si="149"/>
        <v>6370</v>
      </c>
    </row>
    <row r="275" spans="1:12" ht="24" x14ac:dyDescent="0.2">
      <c r="B275" s="20" t="s">
        <v>80</v>
      </c>
      <c r="C275" s="14" t="s">
        <v>51</v>
      </c>
      <c r="D275" s="14" t="s">
        <v>57</v>
      </c>
      <c r="E275" s="41" t="s">
        <v>206</v>
      </c>
      <c r="F275" s="18"/>
      <c r="G275" s="2">
        <f t="shared" si="149"/>
        <v>6380</v>
      </c>
      <c r="H275" s="2">
        <f t="shared" si="149"/>
        <v>0</v>
      </c>
      <c r="I275" s="2">
        <f t="shared" si="149"/>
        <v>6380</v>
      </c>
      <c r="J275" s="2">
        <f t="shared" si="149"/>
        <v>6370</v>
      </c>
      <c r="K275" s="2">
        <f t="shared" si="149"/>
        <v>0</v>
      </c>
      <c r="L275" s="2">
        <f t="shared" si="149"/>
        <v>6370</v>
      </c>
    </row>
    <row r="276" spans="1:12" ht="24" x14ac:dyDescent="0.2">
      <c r="B276" s="21" t="s">
        <v>105</v>
      </c>
      <c r="C276" s="14" t="s">
        <v>51</v>
      </c>
      <c r="D276" s="14" t="s">
        <v>57</v>
      </c>
      <c r="E276" s="41" t="s">
        <v>206</v>
      </c>
      <c r="F276" s="18">
        <v>200</v>
      </c>
      <c r="G276" s="2">
        <f t="shared" si="149"/>
        <v>6380</v>
      </c>
      <c r="H276" s="2">
        <f t="shared" si="149"/>
        <v>0</v>
      </c>
      <c r="I276" s="2">
        <f t="shared" si="149"/>
        <v>6380</v>
      </c>
      <c r="J276" s="2">
        <f t="shared" si="149"/>
        <v>6370</v>
      </c>
      <c r="K276" s="2">
        <f t="shared" si="149"/>
        <v>0</v>
      </c>
      <c r="L276" s="2">
        <f t="shared" si="149"/>
        <v>6370</v>
      </c>
    </row>
    <row r="277" spans="1:12" ht="24" x14ac:dyDescent="0.2">
      <c r="B277" s="21" t="s">
        <v>17</v>
      </c>
      <c r="C277" s="14" t="s">
        <v>51</v>
      </c>
      <c r="D277" s="14" t="s">
        <v>57</v>
      </c>
      <c r="E277" s="41" t="s">
        <v>206</v>
      </c>
      <c r="F277" s="18">
        <v>240</v>
      </c>
      <c r="G277" s="2">
        <v>6380</v>
      </c>
      <c r="H277" s="2"/>
      <c r="I277" s="2">
        <f>G277+H277</f>
        <v>6380</v>
      </c>
      <c r="J277" s="2">
        <v>6370</v>
      </c>
      <c r="K277" s="2"/>
      <c r="L277" s="2">
        <f>J277+K277</f>
        <v>6370</v>
      </c>
    </row>
    <row r="278" spans="1:12" ht="24" hidden="1" x14ac:dyDescent="0.2">
      <c r="B278" s="20" t="s">
        <v>295</v>
      </c>
      <c r="C278" s="14" t="s">
        <v>51</v>
      </c>
      <c r="D278" s="14" t="s">
        <v>57</v>
      </c>
      <c r="E278" s="41" t="s">
        <v>296</v>
      </c>
      <c r="F278" s="18"/>
      <c r="G278" s="2">
        <f t="shared" ref="G278:L280" si="150">G279</f>
        <v>0</v>
      </c>
      <c r="H278" s="2">
        <f t="shared" si="150"/>
        <v>0</v>
      </c>
      <c r="I278" s="2">
        <f t="shared" si="150"/>
        <v>0</v>
      </c>
      <c r="J278" s="2">
        <f t="shared" si="150"/>
        <v>0</v>
      </c>
      <c r="K278" s="2">
        <f t="shared" si="150"/>
        <v>0</v>
      </c>
      <c r="L278" s="2">
        <f t="shared" si="150"/>
        <v>0</v>
      </c>
    </row>
    <row r="279" spans="1:12" ht="24" hidden="1" x14ac:dyDescent="0.2">
      <c r="B279" s="20" t="s">
        <v>80</v>
      </c>
      <c r="C279" s="14" t="s">
        <v>51</v>
      </c>
      <c r="D279" s="14" t="s">
        <v>57</v>
      </c>
      <c r="E279" s="41" t="s">
        <v>297</v>
      </c>
      <c r="F279" s="18"/>
      <c r="G279" s="2">
        <f t="shared" si="150"/>
        <v>0</v>
      </c>
      <c r="H279" s="2">
        <f t="shared" si="150"/>
        <v>0</v>
      </c>
      <c r="I279" s="2">
        <f t="shared" si="150"/>
        <v>0</v>
      </c>
      <c r="J279" s="2">
        <f t="shared" si="150"/>
        <v>0</v>
      </c>
      <c r="K279" s="2">
        <f t="shared" si="150"/>
        <v>0</v>
      </c>
      <c r="L279" s="2">
        <f t="shared" si="150"/>
        <v>0</v>
      </c>
    </row>
    <row r="280" spans="1:12" ht="24" hidden="1" x14ac:dyDescent="0.2">
      <c r="B280" s="21" t="s">
        <v>105</v>
      </c>
      <c r="C280" s="14" t="s">
        <v>51</v>
      </c>
      <c r="D280" s="14" t="s">
        <v>57</v>
      </c>
      <c r="E280" s="41" t="s">
        <v>297</v>
      </c>
      <c r="F280" s="18">
        <v>200</v>
      </c>
      <c r="G280" s="2">
        <f t="shared" si="150"/>
        <v>0</v>
      </c>
      <c r="H280" s="2">
        <f t="shared" si="150"/>
        <v>0</v>
      </c>
      <c r="I280" s="2">
        <f t="shared" si="150"/>
        <v>0</v>
      </c>
      <c r="J280" s="2">
        <f t="shared" si="150"/>
        <v>0</v>
      </c>
      <c r="K280" s="2">
        <f t="shared" si="150"/>
        <v>0</v>
      </c>
      <c r="L280" s="2">
        <f t="shared" si="150"/>
        <v>0</v>
      </c>
    </row>
    <row r="281" spans="1:12" ht="24" hidden="1" x14ac:dyDescent="0.2">
      <c r="B281" s="21" t="s">
        <v>17</v>
      </c>
      <c r="C281" s="14" t="s">
        <v>51</v>
      </c>
      <c r="D281" s="14" t="s">
        <v>57</v>
      </c>
      <c r="E281" s="41" t="s">
        <v>297</v>
      </c>
      <c r="F281" s="18">
        <v>240</v>
      </c>
      <c r="G281" s="2">
        <v>0</v>
      </c>
      <c r="H281" s="2"/>
      <c r="I281" s="2">
        <f>G281+H281</f>
        <v>0</v>
      </c>
      <c r="J281" s="2">
        <v>0</v>
      </c>
      <c r="K281" s="2"/>
      <c r="L281" s="2">
        <f>J281+K281</f>
        <v>0</v>
      </c>
    </row>
    <row r="282" spans="1:12" ht="42" hidden="1" customHeight="1" x14ac:dyDescent="0.2">
      <c r="B282" s="38" t="s">
        <v>256</v>
      </c>
      <c r="C282" s="24" t="s">
        <v>51</v>
      </c>
      <c r="D282" s="24" t="s">
        <v>57</v>
      </c>
      <c r="E282" s="40" t="s">
        <v>207</v>
      </c>
      <c r="F282" s="25"/>
      <c r="G282" s="26">
        <f t="shared" ref="G282:L282" si="151">G283</f>
        <v>0</v>
      </c>
      <c r="H282" s="26">
        <f t="shared" si="151"/>
        <v>0</v>
      </c>
      <c r="I282" s="26">
        <f t="shared" si="151"/>
        <v>0</v>
      </c>
      <c r="J282" s="26">
        <f t="shared" si="151"/>
        <v>0</v>
      </c>
      <c r="K282" s="26">
        <f t="shared" si="151"/>
        <v>0</v>
      </c>
      <c r="L282" s="26">
        <f t="shared" si="151"/>
        <v>0</v>
      </c>
    </row>
    <row r="283" spans="1:12" ht="24" hidden="1" x14ac:dyDescent="0.2">
      <c r="B283" s="21" t="s">
        <v>298</v>
      </c>
      <c r="C283" s="14" t="s">
        <v>51</v>
      </c>
      <c r="D283" s="14" t="s">
        <v>57</v>
      </c>
      <c r="E283" s="41" t="s">
        <v>208</v>
      </c>
      <c r="F283" s="18"/>
      <c r="G283" s="2">
        <f t="shared" ref="G283:L283" si="152">G284+G294</f>
        <v>0</v>
      </c>
      <c r="H283" s="2">
        <f t="shared" si="152"/>
        <v>0</v>
      </c>
      <c r="I283" s="2">
        <f t="shared" si="152"/>
        <v>0</v>
      </c>
      <c r="J283" s="2">
        <f t="shared" si="152"/>
        <v>0</v>
      </c>
      <c r="K283" s="2">
        <f t="shared" si="152"/>
        <v>0</v>
      </c>
      <c r="L283" s="2">
        <f t="shared" si="152"/>
        <v>0</v>
      </c>
    </row>
    <row r="284" spans="1:12" ht="24" hidden="1" x14ac:dyDescent="0.2">
      <c r="B284" s="21" t="s">
        <v>230</v>
      </c>
      <c r="C284" s="14" t="s">
        <v>51</v>
      </c>
      <c r="D284" s="14" t="s">
        <v>57</v>
      </c>
      <c r="E284" s="41" t="s">
        <v>231</v>
      </c>
      <c r="F284" s="18"/>
      <c r="G284" s="2">
        <f>G285+G288+G291</f>
        <v>0</v>
      </c>
      <c r="H284" s="2">
        <f>H285+H288+H291</f>
        <v>0</v>
      </c>
      <c r="I284" s="2">
        <f t="shared" ref="I284" si="153">I285+I288+I291</f>
        <v>0</v>
      </c>
      <c r="J284" s="2">
        <f>J285+J288+J291</f>
        <v>0</v>
      </c>
      <c r="K284" s="2">
        <f>K285+K288+K291</f>
        <v>0</v>
      </c>
      <c r="L284" s="2">
        <f t="shared" ref="L284" si="154">L285+L288+L291</f>
        <v>0</v>
      </c>
    </row>
    <row r="285" spans="1:12" ht="24" hidden="1" x14ac:dyDescent="0.2">
      <c r="A285" s="6"/>
      <c r="B285" s="21" t="s">
        <v>232</v>
      </c>
      <c r="C285" s="14" t="s">
        <v>51</v>
      </c>
      <c r="D285" s="14" t="s">
        <v>57</v>
      </c>
      <c r="E285" s="14" t="s">
        <v>233</v>
      </c>
      <c r="F285" s="18"/>
      <c r="G285" s="2">
        <f t="shared" ref="G285:L286" si="155">G286</f>
        <v>0</v>
      </c>
      <c r="H285" s="2">
        <f t="shared" si="155"/>
        <v>0</v>
      </c>
      <c r="I285" s="2">
        <f t="shared" si="155"/>
        <v>0</v>
      </c>
      <c r="J285" s="2">
        <f t="shared" si="155"/>
        <v>0</v>
      </c>
      <c r="K285" s="2">
        <f t="shared" si="155"/>
        <v>0</v>
      </c>
      <c r="L285" s="2">
        <f t="shared" si="155"/>
        <v>0</v>
      </c>
    </row>
    <row r="286" spans="1:12" ht="24" hidden="1" x14ac:dyDescent="0.2">
      <c r="A286" s="6"/>
      <c r="B286" s="21" t="s">
        <v>105</v>
      </c>
      <c r="C286" s="14" t="s">
        <v>51</v>
      </c>
      <c r="D286" s="14" t="s">
        <v>57</v>
      </c>
      <c r="E286" s="14" t="s">
        <v>233</v>
      </c>
      <c r="F286" s="18">
        <v>200</v>
      </c>
      <c r="G286" s="2">
        <f t="shared" si="155"/>
        <v>0</v>
      </c>
      <c r="H286" s="2">
        <f t="shared" si="155"/>
        <v>0</v>
      </c>
      <c r="I286" s="2">
        <f t="shared" si="155"/>
        <v>0</v>
      </c>
      <c r="J286" s="2">
        <f t="shared" si="155"/>
        <v>0</v>
      </c>
      <c r="K286" s="2">
        <f t="shared" si="155"/>
        <v>0</v>
      </c>
      <c r="L286" s="2">
        <f t="shared" si="155"/>
        <v>0</v>
      </c>
    </row>
    <row r="287" spans="1:12" ht="24" hidden="1" x14ac:dyDescent="0.2">
      <c r="A287" s="6"/>
      <c r="B287" s="21" t="s">
        <v>17</v>
      </c>
      <c r="C287" s="14" t="s">
        <v>51</v>
      </c>
      <c r="D287" s="14" t="s">
        <v>57</v>
      </c>
      <c r="E287" s="14" t="s">
        <v>233</v>
      </c>
      <c r="F287" s="18">
        <v>240</v>
      </c>
      <c r="G287" s="2">
        <v>0</v>
      </c>
      <c r="H287" s="2"/>
      <c r="I287" s="2">
        <f>G287+H287</f>
        <v>0</v>
      </c>
      <c r="J287" s="2">
        <v>0</v>
      </c>
      <c r="K287" s="2"/>
      <c r="L287" s="2">
        <f>J287+K287</f>
        <v>0</v>
      </c>
    </row>
    <row r="288" spans="1:12" ht="24" hidden="1" x14ac:dyDescent="0.2">
      <c r="A288" s="6"/>
      <c r="B288" s="21" t="s">
        <v>299</v>
      </c>
      <c r="C288" s="14" t="s">
        <v>51</v>
      </c>
      <c r="D288" s="14" t="s">
        <v>57</v>
      </c>
      <c r="E288" s="14" t="s">
        <v>234</v>
      </c>
      <c r="F288" s="18"/>
      <c r="G288" s="2">
        <f t="shared" ref="G288:L289" si="156">G289</f>
        <v>0</v>
      </c>
      <c r="H288" s="2">
        <f t="shared" si="156"/>
        <v>0</v>
      </c>
      <c r="I288" s="2">
        <f t="shared" si="156"/>
        <v>0</v>
      </c>
      <c r="J288" s="2">
        <f t="shared" si="156"/>
        <v>0</v>
      </c>
      <c r="K288" s="2">
        <f t="shared" si="156"/>
        <v>0</v>
      </c>
      <c r="L288" s="2">
        <f t="shared" si="156"/>
        <v>0</v>
      </c>
    </row>
    <row r="289" spans="1:12" ht="24" hidden="1" x14ac:dyDescent="0.2">
      <c r="A289" s="6"/>
      <c r="B289" s="21" t="s">
        <v>105</v>
      </c>
      <c r="C289" s="14" t="s">
        <v>51</v>
      </c>
      <c r="D289" s="14" t="s">
        <v>57</v>
      </c>
      <c r="E289" s="14" t="s">
        <v>234</v>
      </c>
      <c r="F289" s="18">
        <v>200</v>
      </c>
      <c r="G289" s="2">
        <f t="shared" si="156"/>
        <v>0</v>
      </c>
      <c r="H289" s="2">
        <f t="shared" si="156"/>
        <v>0</v>
      </c>
      <c r="I289" s="2">
        <f t="shared" si="156"/>
        <v>0</v>
      </c>
      <c r="J289" s="2">
        <f t="shared" si="156"/>
        <v>0</v>
      </c>
      <c r="K289" s="2">
        <f t="shared" si="156"/>
        <v>0</v>
      </c>
      <c r="L289" s="2">
        <f t="shared" si="156"/>
        <v>0</v>
      </c>
    </row>
    <row r="290" spans="1:12" ht="24" hidden="1" x14ac:dyDescent="0.2">
      <c r="A290" s="6"/>
      <c r="B290" s="21" t="s">
        <v>17</v>
      </c>
      <c r="C290" s="14" t="s">
        <v>51</v>
      </c>
      <c r="D290" s="14" t="s">
        <v>57</v>
      </c>
      <c r="E290" s="14" t="s">
        <v>234</v>
      </c>
      <c r="F290" s="18">
        <v>240</v>
      </c>
      <c r="G290" s="2">
        <v>0</v>
      </c>
      <c r="H290" s="2"/>
      <c r="I290" s="2">
        <f>G290+H290</f>
        <v>0</v>
      </c>
      <c r="J290" s="2">
        <v>0</v>
      </c>
      <c r="K290" s="2"/>
      <c r="L290" s="2">
        <f>J290+K290</f>
        <v>0</v>
      </c>
    </row>
    <row r="291" spans="1:12" ht="24" hidden="1" x14ac:dyDescent="0.2">
      <c r="A291" s="6"/>
      <c r="B291" s="20" t="s">
        <v>80</v>
      </c>
      <c r="C291" s="14" t="s">
        <v>51</v>
      </c>
      <c r="D291" s="14" t="s">
        <v>57</v>
      </c>
      <c r="E291" s="14" t="s">
        <v>300</v>
      </c>
      <c r="F291" s="18"/>
      <c r="G291" s="2">
        <f t="shared" ref="G291:L291" si="157">G292</f>
        <v>0</v>
      </c>
      <c r="H291" s="2">
        <f t="shared" si="157"/>
        <v>0</v>
      </c>
      <c r="I291" s="2">
        <f t="shared" si="157"/>
        <v>0</v>
      </c>
      <c r="J291" s="2">
        <f t="shared" si="157"/>
        <v>0</v>
      </c>
      <c r="K291" s="2">
        <f t="shared" si="157"/>
        <v>0</v>
      </c>
      <c r="L291" s="2">
        <f t="shared" si="157"/>
        <v>0</v>
      </c>
    </row>
    <row r="292" spans="1:12" ht="24" hidden="1" x14ac:dyDescent="0.2">
      <c r="A292" s="6"/>
      <c r="B292" s="21" t="s">
        <v>105</v>
      </c>
      <c r="C292" s="14" t="s">
        <v>51</v>
      </c>
      <c r="D292" s="14" t="s">
        <v>57</v>
      </c>
      <c r="E292" s="14" t="s">
        <v>300</v>
      </c>
      <c r="F292" s="18">
        <v>200</v>
      </c>
      <c r="G292" s="2">
        <f t="shared" ref="G292:L292" si="158">G293</f>
        <v>0</v>
      </c>
      <c r="H292" s="2">
        <f t="shared" si="158"/>
        <v>0</v>
      </c>
      <c r="I292" s="2">
        <f t="shared" si="158"/>
        <v>0</v>
      </c>
      <c r="J292" s="2">
        <f t="shared" ref="J292" si="159">J293</f>
        <v>0</v>
      </c>
      <c r="K292" s="2">
        <f t="shared" si="158"/>
        <v>0</v>
      </c>
      <c r="L292" s="2">
        <f t="shared" si="158"/>
        <v>0</v>
      </c>
    </row>
    <row r="293" spans="1:12" ht="24" hidden="1" x14ac:dyDescent="0.2">
      <c r="A293" s="6"/>
      <c r="B293" s="21" t="s">
        <v>17</v>
      </c>
      <c r="C293" s="14" t="s">
        <v>51</v>
      </c>
      <c r="D293" s="14" t="s">
        <v>57</v>
      </c>
      <c r="E293" s="14" t="s">
        <v>300</v>
      </c>
      <c r="F293" s="18">
        <v>240</v>
      </c>
      <c r="G293" s="2">
        <v>0</v>
      </c>
      <c r="H293" s="2"/>
      <c r="I293" s="2">
        <f>G293+H293</f>
        <v>0</v>
      </c>
      <c r="J293" s="2">
        <v>0</v>
      </c>
      <c r="K293" s="2"/>
      <c r="L293" s="2">
        <f>J293+K293</f>
        <v>0</v>
      </c>
    </row>
    <row r="294" spans="1:12" ht="24" hidden="1" x14ac:dyDescent="0.2">
      <c r="B294" s="21" t="s">
        <v>246</v>
      </c>
      <c r="C294" s="14" t="s">
        <v>51</v>
      </c>
      <c r="D294" s="14" t="s">
        <v>57</v>
      </c>
      <c r="E294" s="41" t="s">
        <v>247</v>
      </c>
      <c r="F294" s="18"/>
      <c r="G294" s="2">
        <f t="shared" ref="G294:L296" si="160">G295</f>
        <v>0</v>
      </c>
      <c r="H294" s="2">
        <f t="shared" si="160"/>
        <v>0</v>
      </c>
      <c r="I294" s="2">
        <f t="shared" si="160"/>
        <v>0</v>
      </c>
      <c r="J294" s="2">
        <f t="shared" si="160"/>
        <v>0</v>
      </c>
      <c r="K294" s="2">
        <f t="shared" si="160"/>
        <v>0</v>
      </c>
      <c r="L294" s="2">
        <f t="shared" si="160"/>
        <v>0</v>
      </c>
    </row>
    <row r="295" spans="1:12" ht="24" hidden="1" x14ac:dyDescent="0.2">
      <c r="B295" s="21" t="s">
        <v>248</v>
      </c>
      <c r="C295" s="14" t="s">
        <v>51</v>
      </c>
      <c r="D295" s="14" t="s">
        <v>57</v>
      </c>
      <c r="E295" s="41" t="s">
        <v>249</v>
      </c>
      <c r="F295" s="18"/>
      <c r="G295" s="2">
        <f t="shared" si="160"/>
        <v>0</v>
      </c>
      <c r="H295" s="2">
        <f t="shared" si="160"/>
        <v>0</v>
      </c>
      <c r="I295" s="2">
        <f t="shared" si="160"/>
        <v>0</v>
      </c>
      <c r="J295" s="2">
        <f t="shared" si="160"/>
        <v>0</v>
      </c>
      <c r="K295" s="2">
        <f t="shared" si="160"/>
        <v>0</v>
      </c>
      <c r="L295" s="2">
        <f t="shared" si="160"/>
        <v>0</v>
      </c>
    </row>
    <row r="296" spans="1:12" ht="24" hidden="1" x14ac:dyDescent="0.2">
      <c r="B296" s="21" t="s">
        <v>105</v>
      </c>
      <c r="C296" s="14" t="s">
        <v>51</v>
      </c>
      <c r="D296" s="14" t="s">
        <v>57</v>
      </c>
      <c r="E296" s="41" t="s">
        <v>249</v>
      </c>
      <c r="F296" s="18">
        <v>200</v>
      </c>
      <c r="G296" s="2">
        <f t="shared" si="160"/>
        <v>0</v>
      </c>
      <c r="H296" s="2">
        <f t="shared" si="160"/>
        <v>0</v>
      </c>
      <c r="I296" s="2">
        <f t="shared" si="160"/>
        <v>0</v>
      </c>
      <c r="J296" s="2">
        <f t="shared" si="160"/>
        <v>0</v>
      </c>
      <c r="K296" s="2">
        <f t="shared" si="160"/>
        <v>0</v>
      </c>
      <c r="L296" s="2">
        <f t="shared" si="160"/>
        <v>0</v>
      </c>
    </row>
    <row r="297" spans="1:12" ht="24" hidden="1" x14ac:dyDescent="0.2">
      <c r="B297" s="21" t="s">
        <v>17</v>
      </c>
      <c r="C297" s="14" t="s">
        <v>51</v>
      </c>
      <c r="D297" s="14" t="s">
        <v>57</v>
      </c>
      <c r="E297" s="41" t="s">
        <v>249</v>
      </c>
      <c r="F297" s="18">
        <v>240</v>
      </c>
      <c r="G297" s="2">
        <v>0</v>
      </c>
      <c r="H297" s="2"/>
      <c r="I297" s="2">
        <f>G297+H297</f>
        <v>0</v>
      </c>
      <c r="J297" s="2">
        <v>0</v>
      </c>
      <c r="K297" s="2"/>
      <c r="L297" s="2">
        <f>J297+K297</f>
        <v>0</v>
      </c>
    </row>
    <row r="298" spans="1:12" hidden="1" x14ac:dyDescent="0.2">
      <c r="A298" s="6"/>
      <c r="B298" s="42" t="s">
        <v>301</v>
      </c>
      <c r="C298" s="14" t="s">
        <v>51</v>
      </c>
      <c r="D298" s="14" t="s">
        <v>51</v>
      </c>
      <c r="E298" s="14"/>
      <c r="F298" s="18"/>
      <c r="G298" s="2">
        <f t="shared" ref="G298:L298" si="161">G299+G304</f>
        <v>0</v>
      </c>
      <c r="H298" s="2">
        <f t="shared" si="161"/>
        <v>0</v>
      </c>
      <c r="I298" s="2">
        <f t="shared" si="161"/>
        <v>0</v>
      </c>
      <c r="J298" s="2">
        <f t="shared" si="161"/>
        <v>0</v>
      </c>
      <c r="K298" s="2">
        <f t="shared" si="161"/>
        <v>0</v>
      </c>
      <c r="L298" s="2">
        <f t="shared" si="161"/>
        <v>0</v>
      </c>
    </row>
    <row r="299" spans="1:12" ht="24" x14ac:dyDescent="0.2">
      <c r="A299" s="6"/>
      <c r="B299" s="20" t="s">
        <v>271</v>
      </c>
      <c r="C299" s="17">
        <v>5</v>
      </c>
      <c r="D299" s="17">
        <v>5</v>
      </c>
      <c r="E299" s="14" t="s">
        <v>146</v>
      </c>
      <c r="F299" s="18"/>
      <c r="G299" s="2">
        <f>G300</f>
        <v>0</v>
      </c>
      <c r="H299" s="2">
        <f>H300</f>
        <v>0</v>
      </c>
      <c r="I299" s="2"/>
      <c r="J299" s="2">
        <f>J300</f>
        <v>0</v>
      </c>
      <c r="K299" s="2">
        <f>K300</f>
        <v>0</v>
      </c>
      <c r="L299" s="2"/>
    </row>
    <row r="300" spans="1:12" ht="29.25" customHeight="1" x14ac:dyDescent="0.2">
      <c r="A300" s="6"/>
      <c r="B300" s="20" t="s">
        <v>302</v>
      </c>
      <c r="C300" s="17">
        <v>5</v>
      </c>
      <c r="D300" s="17">
        <v>5</v>
      </c>
      <c r="E300" s="14" t="s">
        <v>303</v>
      </c>
      <c r="F300" s="18"/>
      <c r="G300" s="2">
        <f>G301+G304</f>
        <v>0</v>
      </c>
      <c r="H300" s="2">
        <f>H301+H304</f>
        <v>0</v>
      </c>
      <c r="I300" s="2"/>
      <c r="J300" s="2">
        <f>J301+J304</f>
        <v>0</v>
      </c>
      <c r="K300" s="2">
        <f>K301+K304</f>
        <v>0</v>
      </c>
      <c r="L300" s="2"/>
    </row>
    <row r="301" spans="1:12" ht="24" hidden="1" x14ac:dyDescent="0.2">
      <c r="A301" s="6"/>
      <c r="B301" s="20" t="s">
        <v>80</v>
      </c>
      <c r="C301" s="17">
        <v>5</v>
      </c>
      <c r="D301" s="17">
        <v>5</v>
      </c>
      <c r="E301" s="14" t="s">
        <v>304</v>
      </c>
      <c r="F301" s="18"/>
      <c r="G301" s="2">
        <f t="shared" ref="G301:L302" si="162">G302</f>
        <v>0</v>
      </c>
      <c r="H301" s="2">
        <f t="shared" si="162"/>
        <v>0</v>
      </c>
      <c r="I301" s="2">
        <f t="shared" si="162"/>
        <v>0</v>
      </c>
      <c r="J301" s="2">
        <f t="shared" si="162"/>
        <v>0</v>
      </c>
      <c r="K301" s="2">
        <f t="shared" si="162"/>
        <v>0</v>
      </c>
      <c r="L301" s="2">
        <f t="shared" si="162"/>
        <v>0</v>
      </c>
    </row>
    <row r="302" spans="1:12" hidden="1" x14ac:dyDescent="0.2">
      <c r="A302" s="6"/>
      <c r="B302" s="20" t="s">
        <v>19</v>
      </c>
      <c r="C302" s="17">
        <v>5</v>
      </c>
      <c r="D302" s="17">
        <v>5</v>
      </c>
      <c r="E302" s="14" t="s">
        <v>304</v>
      </c>
      <c r="F302" s="18">
        <v>800</v>
      </c>
      <c r="G302" s="2">
        <f t="shared" si="162"/>
        <v>0</v>
      </c>
      <c r="H302" s="2">
        <f t="shared" si="162"/>
        <v>0</v>
      </c>
      <c r="I302" s="2">
        <f t="shared" si="162"/>
        <v>0</v>
      </c>
      <c r="J302" s="2">
        <f t="shared" si="162"/>
        <v>0</v>
      </c>
      <c r="K302" s="2">
        <f t="shared" si="162"/>
        <v>0</v>
      </c>
      <c r="L302" s="2">
        <f t="shared" si="162"/>
        <v>0</v>
      </c>
    </row>
    <row r="303" spans="1:12" ht="48" hidden="1" x14ac:dyDescent="0.2">
      <c r="A303" s="6"/>
      <c r="B303" s="21" t="s">
        <v>314</v>
      </c>
      <c r="C303" s="17">
        <v>5</v>
      </c>
      <c r="D303" s="17">
        <v>5</v>
      </c>
      <c r="E303" s="14" t="s">
        <v>304</v>
      </c>
      <c r="F303" s="18">
        <v>813</v>
      </c>
      <c r="G303" s="2">
        <v>0</v>
      </c>
      <c r="H303" s="2"/>
      <c r="I303" s="2">
        <f>G303+H303</f>
        <v>0</v>
      </c>
      <c r="J303" s="2">
        <v>0</v>
      </c>
      <c r="K303" s="2"/>
      <c r="L303" s="2">
        <f>J303+K303</f>
        <v>0</v>
      </c>
    </row>
    <row r="304" spans="1:12" hidden="1" x14ac:dyDescent="0.2">
      <c r="B304" s="21" t="s">
        <v>241</v>
      </c>
      <c r="C304" s="14" t="s">
        <v>242</v>
      </c>
      <c r="D304" s="14" t="s">
        <v>31</v>
      </c>
      <c r="E304" s="41"/>
      <c r="F304" s="18"/>
      <c r="G304" s="2">
        <f t="shared" ref="G304:L306" si="163">G305</f>
        <v>0</v>
      </c>
      <c r="H304" s="2">
        <f t="shared" si="163"/>
        <v>0</v>
      </c>
      <c r="I304" s="2">
        <f t="shared" si="163"/>
        <v>0</v>
      </c>
      <c r="J304" s="2">
        <f t="shared" si="163"/>
        <v>0</v>
      </c>
      <c r="K304" s="2">
        <f t="shared" si="163"/>
        <v>0</v>
      </c>
      <c r="L304" s="2">
        <f t="shared" si="163"/>
        <v>0</v>
      </c>
    </row>
    <row r="305" spans="2:12" hidden="1" x14ac:dyDescent="0.2">
      <c r="B305" s="21" t="s">
        <v>243</v>
      </c>
      <c r="C305" s="14" t="s">
        <v>242</v>
      </c>
      <c r="D305" s="14" t="s">
        <v>51</v>
      </c>
      <c r="E305" s="41"/>
      <c r="F305" s="18"/>
      <c r="G305" s="2">
        <f t="shared" si="163"/>
        <v>0</v>
      </c>
      <c r="H305" s="2">
        <f t="shared" si="163"/>
        <v>0</v>
      </c>
      <c r="I305" s="2">
        <f t="shared" si="163"/>
        <v>0</v>
      </c>
      <c r="J305" s="2">
        <f t="shared" si="163"/>
        <v>0</v>
      </c>
      <c r="K305" s="2">
        <f t="shared" si="163"/>
        <v>0</v>
      </c>
      <c r="L305" s="2">
        <f t="shared" si="163"/>
        <v>0</v>
      </c>
    </row>
    <row r="306" spans="2:12" ht="24" hidden="1" x14ac:dyDescent="0.2">
      <c r="B306" s="21" t="s">
        <v>125</v>
      </c>
      <c r="C306" s="14" t="s">
        <v>242</v>
      </c>
      <c r="D306" s="14" t="s">
        <v>51</v>
      </c>
      <c r="E306" s="41" t="s">
        <v>190</v>
      </c>
      <c r="F306" s="18"/>
      <c r="G306" s="2">
        <f t="shared" si="163"/>
        <v>0</v>
      </c>
      <c r="H306" s="2">
        <f t="shared" si="163"/>
        <v>0</v>
      </c>
      <c r="I306" s="2">
        <f t="shared" si="163"/>
        <v>0</v>
      </c>
      <c r="J306" s="2">
        <f t="shared" si="163"/>
        <v>0</v>
      </c>
      <c r="K306" s="2">
        <f t="shared" si="163"/>
        <v>0</v>
      </c>
      <c r="L306" s="2">
        <f t="shared" si="163"/>
        <v>0</v>
      </c>
    </row>
    <row r="307" spans="2:12" ht="24" hidden="1" x14ac:dyDescent="0.2">
      <c r="B307" s="21" t="s">
        <v>53</v>
      </c>
      <c r="C307" s="14" t="s">
        <v>242</v>
      </c>
      <c r="D307" s="14" t="s">
        <v>51</v>
      </c>
      <c r="E307" s="41" t="s">
        <v>195</v>
      </c>
      <c r="F307" s="18"/>
      <c r="G307" s="2">
        <f t="shared" ref="G307:L307" si="164">G308+G314+G311</f>
        <v>0</v>
      </c>
      <c r="H307" s="2">
        <f t="shared" si="164"/>
        <v>0</v>
      </c>
      <c r="I307" s="2">
        <f t="shared" si="164"/>
        <v>0</v>
      </c>
      <c r="J307" s="2">
        <f t="shared" si="164"/>
        <v>0</v>
      </c>
      <c r="K307" s="2">
        <f t="shared" si="164"/>
        <v>0</v>
      </c>
      <c r="L307" s="2">
        <f t="shared" si="164"/>
        <v>0</v>
      </c>
    </row>
    <row r="308" spans="2:12" ht="36" hidden="1" x14ac:dyDescent="0.2">
      <c r="B308" s="39" t="s">
        <v>257</v>
      </c>
      <c r="C308" s="14" t="s">
        <v>242</v>
      </c>
      <c r="D308" s="14" t="s">
        <v>51</v>
      </c>
      <c r="E308" s="41" t="s">
        <v>244</v>
      </c>
      <c r="F308" s="18"/>
      <c r="G308" s="2">
        <f t="shared" ref="G308:L309" si="165">G309</f>
        <v>0</v>
      </c>
      <c r="H308" s="2">
        <f t="shared" si="165"/>
        <v>0</v>
      </c>
      <c r="I308" s="2">
        <f t="shared" si="165"/>
        <v>0</v>
      </c>
      <c r="J308" s="2">
        <f t="shared" si="165"/>
        <v>0</v>
      </c>
      <c r="K308" s="2">
        <f t="shared" si="165"/>
        <v>0</v>
      </c>
      <c r="L308" s="2">
        <f t="shared" si="165"/>
        <v>0</v>
      </c>
    </row>
    <row r="309" spans="2:12" ht="24" hidden="1" x14ac:dyDescent="0.2">
      <c r="B309" s="21" t="s">
        <v>105</v>
      </c>
      <c r="C309" s="14" t="s">
        <v>242</v>
      </c>
      <c r="D309" s="14" t="s">
        <v>51</v>
      </c>
      <c r="E309" s="41" t="s">
        <v>244</v>
      </c>
      <c r="F309" s="18">
        <v>200</v>
      </c>
      <c r="G309" s="2">
        <f t="shared" si="165"/>
        <v>0</v>
      </c>
      <c r="H309" s="2">
        <f t="shared" si="165"/>
        <v>0</v>
      </c>
      <c r="I309" s="2">
        <f t="shared" si="165"/>
        <v>0</v>
      </c>
      <c r="J309" s="2">
        <f t="shared" si="165"/>
        <v>0</v>
      </c>
      <c r="K309" s="2">
        <f t="shared" si="165"/>
        <v>0</v>
      </c>
      <c r="L309" s="2">
        <f t="shared" si="165"/>
        <v>0</v>
      </c>
    </row>
    <row r="310" spans="2:12" ht="24" hidden="1" x14ac:dyDescent="0.2">
      <c r="B310" s="21" t="s">
        <v>17</v>
      </c>
      <c r="C310" s="14" t="s">
        <v>242</v>
      </c>
      <c r="D310" s="14" t="s">
        <v>51</v>
      </c>
      <c r="E310" s="41" t="s">
        <v>244</v>
      </c>
      <c r="F310" s="18">
        <v>240</v>
      </c>
      <c r="G310" s="2">
        <v>0</v>
      </c>
      <c r="H310" s="2"/>
      <c r="I310" s="2">
        <f>G310+H310</f>
        <v>0</v>
      </c>
      <c r="J310" s="2">
        <v>0</v>
      </c>
      <c r="K310" s="2"/>
      <c r="L310" s="2">
        <f>J310+K310</f>
        <v>0</v>
      </c>
    </row>
    <row r="311" spans="2:12" ht="48" hidden="1" x14ac:dyDescent="0.2">
      <c r="B311" s="27" t="s">
        <v>79</v>
      </c>
      <c r="C311" s="24" t="s">
        <v>242</v>
      </c>
      <c r="D311" s="24" t="s">
        <v>51</v>
      </c>
      <c r="E311" s="40" t="s">
        <v>245</v>
      </c>
      <c r="F311" s="30"/>
      <c r="G311" s="26">
        <f t="shared" ref="G311:L312" si="166">G312</f>
        <v>0</v>
      </c>
      <c r="H311" s="26">
        <f t="shared" si="166"/>
        <v>0</v>
      </c>
      <c r="I311" s="26">
        <f t="shared" si="166"/>
        <v>0</v>
      </c>
      <c r="J311" s="26">
        <f t="shared" si="166"/>
        <v>0</v>
      </c>
      <c r="K311" s="26">
        <f t="shared" si="166"/>
        <v>0</v>
      </c>
      <c r="L311" s="26">
        <f t="shared" si="166"/>
        <v>0</v>
      </c>
    </row>
    <row r="312" spans="2:12" hidden="1" x14ac:dyDescent="0.2">
      <c r="B312" s="27" t="s">
        <v>66</v>
      </c>
      <c r="C312" s="24" t="s">
        <v>242</v>
      </c>
      <c r="D312" s="24" t="s">
        <v>51</v>
      </c>
      <c r="E312" s="40" t="s">
        <v>245</v>
      </c>
      <c r="F312" s="30">
        <v>500</v>
      </c>
      <c r="G312" s="26">
        <f t="shared" si="166"/>
        <v>0</v>
      </c>
      <c r="H312" s="26">
        <f t="shared" si="166"/>
        <v>0</v>
      </c>
      <c r="I312" s="26">
        <f t="shared" si="166"/>
        <v>0</v>
      </c>
      <c r="J312" s="26">
        <f t="shared" si="166"/>
        <v>0</v>
      </c>
      <c r="K312" s="26">
        <f t="shared" si="166"/>
        <v>0</v>
      </c>
      <c r="L312" s="26">
        <f t="shared" si="166"/>
        <v>0</v>
      </c>
    </row>
    <row r="313" spans="2:12" hidden="1" x14ac:dyDescent="0.2">
      <c r="B313" s="27" t="s">
        <v>67</v>
      </c>
      <c r="C313" s="24" t="s">
        <v>242</v>
      </c>
      <c r="D313" s="24" t="s">
        <v>51</v>
      </c>
      <c r="E313" s="40" t="s">
        <v>245</v>
      </c>
      <c r="F313" s="30">
        <v>540</v>
      </c>
      <c r="G313" s="26">
        <v>0</v>
      </c>
      <c r="H313" s="26"/>
      <c r="I313" s="2">
        <f>G313+H313</f>
        <v>0</v>
      </c>
      <c r="J313" s="26">
        <v>0</v>
      </c>
      <c r="K313" s="26"/>
      <c r="L313" s="2">
        <f>J313+K313</f>
        <v>0</v>
      </c>
    </row>
    <row r="314" spans="2:12" ht="24" hidden="1" x14ac:dyDescent="0.2">
      <c r="B314" s="27" t="s">
        <v>80</v>
      </c>
      <c r="C314" s="24" t="s">
        <v>242</v>
      </c>
      <c r="D314" s="24" t="s">
        <v>51</v>
      </c>
      <c r="E314" s="24" t="s">
        <v>199</v>
      </c>
      <c r="F314" s="30"/>
      <c r="G314" s="26">
        <f t="shared" ref="G314:L315" si="167">G315</f>
        <v>0</v>
      </c>
      <c r="H314" s="26">
        <f t="shared" si="167"/>
        <v>0</v>
      </c>
      <c r="I314" s="26">
        <f t="shared" si="167"/>
        <v>0</v>
      </c>
      <c r="J314" s="26">
        <f t="shared" si="167"/>
        <v>0</v>
      </c>
      <c r="K314" s="26">
        <f t="shared" si="167"/>
        <v>0</v>
      </c>
      <c r="L314" s="26">
        <f t="shared" si="167"/>
        <v>0</v>
      </c>
    </row>
    <row r="315" spans="2:12" ht="24" hidden="1" x14ac:dyDescent="0.2">
      <c r="B315" s="21" t="s">
        <v>105</v>
      </c>
      <c r="C315" s="14" t="s">
        <v>242</v>
      </c>
      <c r="D315" s="14" t="s">
        <v>51</v>
      </c>
      <c r="E315" s="14" t="s">
        <v>199</v>
      </c>
      <c r="F315" s="18">
        <v>200</v>
      </c>
      <c r="G315" s="26">
        <f t="shared" si="167"/>
        <v>0</v>
      </c>
      <c r="H315" s="26">
        <f t="shared" si="167"/>
        <v>0</v>
      </c>
      <c r="I315" s="26">
        <f t="shared" si="167"/>
        <v>0</v>
      </c>
      <c r="J315" s="26">
        <f t="shared" si="167"/>
        <v>0</v>
      </c>
      <c r="K315" s="26">
        <f t="shared" si="167"/>
        <v>0</v>
      </c>
      <c r="L315" s="26">
        <f t="shared" si="167"/>
        <v>0</v>
      </c>
    </row>
    <row r="316" spans="2:12" ht="24" hidden="1" x14ac:dyDescent="0.2">
      <c r="B316" s="21" t="s">
        <v>17</v>
      </c>
      <c r="C316" s="14" t="s">
        <v>242</v>
      </c>
      <c r="D316" s="14" t="s">
        <v>51</v>
      </c>
      <c r="E316" s="14" t="s">
        <v>199</v>
      </c>
      <c r="F316" s="18">
        <v>240</v>
      </c>
      <c r="G316" s="2">
        <v>0</v>
      </c>
      <c r="H316" s="2"/>
      <c r="I316" s="2">
        <f>G316+H316</f>
        <v>0</v>
      </c>
      <c r="J316" s="2">
        <v>0</v>
      </c>
      <c r="K316" s="2"/>
      <c r="L316" s="2">
        <f>J316+K316</f>
        <v>0</v>
      </c>
    </row>
    <row r="317" spans="2:12" x14ac:dyDescent="0.2">
      <c r="B317" s="21" t="s">
        <v>235</v>
      </c>
      <c r="C317" s="14" t="s">
        <v>43</v>
      </c>
      <c r="D317" s="14" t="s">
        <v>31</v>
      </c>
      <c r="E317" s="14"/>
      <c r="F317" s="18"/>
      <c r="G317" s="2">
        <f t="shared" ref="G317:L317" si="168">G318</f>
        <v>20723.5</v>
      </c>
      <c r="H317" s="2">
        <f t="shared" si="168"/>
        <v>0</v>
      </c>
      <c r="I317" s="2">
        <f t="shared" si="168"/>
        <v>20723.5</v>
      </c>
      <c r="J317" s="2">
        <f t="shared" si="168"/>
        <v>23117.200000000001</v>
      </c>
      <c r="K317" s="2">
        <f t="shared" si="168"/>
        <v>0</v>
      </c>
      <c r="L317" s="2">
        <f t="shared" si="168"/>
        <v>23117.200000000001</v>
      </c>
    </row>
    <row r="318" spans="2:12" x14ac:dyDescent="0.2">
      <c r="B318" s="21" t="s">
        <v>58</v>
      </c>
      <c r="C318" s="14" t="s">
        <v>43</v>
      </c>
      <c r="D318" s="14" t="s">
        <v>40</v>
      </c>
      <c r="E318" s="14"/>
      <c r="F318" s="18"/>
      <c r="G318" s="2">
        <f t="shared" ref="G318:L318" si="169">G319+G359</f>
        <v>20723.5</v>
      </c>
      <c r="H318" s="2">
        <f t="shared" si="169"/>
        <v>0</v>
      </c>
      <c r="I318" s="2">
        <f t="shared" si="169"/>
        <v>20723.5</v>
      </c>
      <c r="J318" s="2">
        <f t="shared" si="169"/>
        <v>23117.200000000001</v>
      </c>
      <c r="K318" s="2">
        <f t="shared" si="169"/>
        <v>0</v>
      </c>
      <c r="L318" s="2">
        <f t="shared" si="169"/>
        <v>23117.200000000001</v>
      </c>
    </row>
    <row r="319" spans="2:12" ht="24" x14ac:dyDescent="0.2">
      <c r="B319" s="42" t="s">
        <v>127</v>
      </c>
      <c r="C319" s="14" t="s">
        <v>43</v>
      </c>
      <c r="D319" s="14" t="s">
        <v>40</v>
      </c>
      <c r="E319" s="24" t="s">
        <v>209</v>
      </c>
      <c r="F319" s="18"/>
      <c r="G319" s="2">
        <f t="shared" ref="G319:L319" si="170">G320+G346</f>
        <v>20723.5</v>
      </c>
      <c r="H319" s="2">
        <f t="shared" si="170"/>
        <v>0</v>
      </c>
      <c r="I319" s="2">
        <f t="shared" si="170"/>
        <v>20723.5</v>
      </c>
      <c r="J319" s="2">
        <f t="shared" si="170"/>
        <v>23047.200000000001</v>
      </c>
      <c r="K319" s="2">
        <f t="shared" si="170"/>
        <v>0</v>
      </c>
      <c r="L319" s="2">
        <f t="shared" si="170"/>
        <v>23047.200000000001</v>
      </c>
    </row>
    <row r="320" spans="2:12" ht="36" x14ac:dyDescent="0.2">
      <c r="B320" s="20" t="s">
        <v>97</v>
      </c>
      <c r="C320" s="14" t="s">
        <v>43</v>
      </c>
      <c r="D320" s="14" t="s">
        <v>40</v>
      </c>
      <c r="E320" s="24" t="s">
        <v>210</v>
      </c>
      <c r="F320" s="18"/>
      <c r="G320" s="2">
        <f t="shared" ref="G320:L320" si="171">G321+G340</f>
        <v>8023.5</v>
      </c>
      <c r="H320" s="2">
        <f t="shared" si="171"/>
        <v>0</v>
      </c>
      <c r="I320" s="2">
        <f t="shared" si="171"/>
        <v>8023.5</v>
      </c>
      <c r="J320" s="2">
        <f t="shared" si="171"/>
        <v>9397.2000000000007</v>
      </c>
      <c r="K320" s="2">
        <f t="shared" si="171"/>
        <v>0</v>
      </c>
      <c r="L320" s="2">
        <f t="shared" si="171"/>
        <v>9397.2000000000007</v>
      </c>
    </row>
    <row r="321" spans="2:12" x14ac:dyDescent="0.2">
      <c r="B321" s="20" t="s">
        <v>98</v>
      </c>
      <c r="C321" s="14" t="s">
        <v>43</v>
      </c>
      <c r="D321" s="14" t="s">
        <v>40</v>
      </c>
      <c r="E321" s="24" t="s">
        <v>211</v>
      </c>
      <c r="F321" s="18"/>
      <c r="G321" s="2">
        <f t="shared" ref="G321:L321" si="172">G322+G325+G328+G333</f>
        <v>6733.5</v>
      </c>
      <c r="H321" s="2">
        <f t="shared" si="172"/>
        <v>0</v>
      </c>
      <c r="I321" s="2">
        <f t="shared" si="172"/>
        <v>6733.5</v>
      </c>
      <c r="J321" s="2">
        <f t="shared" si="172"/>
        <v>7737.2</v>
      </c>
      <c r="K321" s="2">
        <f t="shared" si="172"/>
        <v>0</v>
      </c>
      <c r="L321" s="2">
        <f t="shared" si="172"/>
        <v>7737.2</v>
      </c>
    </row>
    <row r="322" spans="2:12" ht="36" hidden="1" x14ac:dyDescent="0.2">
      <c r="B322" s="39" t="s">
        <v>99</v>
      </c>
      <c r="C322" s="24" t="s">
        <v>43</v>
      </c>
      <c r="D322" s="24" t="s">
        <v>40</v>
      </c>
      <c r="E322" s="24"/>
      <c r="F322" s="25"/>
      <c r="G322" s="26">
        <f t="shared" ref="G322:L322" si="173">G323</f>
        <v>0</v>
      </c>
      <c r="H322" s="26">
        <f t="shared" si="173"/>
        <v>0</v>
      </c>
      <c r="I322" s="26">
        <f t="shared" si="173"/>
        <v>0</v>
      </c>
      <c r="J322" s="26">
        <f t="shared" si="173"/>
        <v>0</v>
      </c>
      <c r="K322" s="26">
        <f t="shared" si="173"/>
        <v>0</v>
      </c>
      <c r="L322" s="26">
        <f t="shared" si="173"/>
        <v>0</v>
      </c>
    </row>
    <row r="323" spans="2:12" ht="24" hidden="1" x14ac:dyDescent="0.2">
      <c r="B323" s="21" t="s">
        <v>105</v>
      </c>
      <c r="C323" s="14" t="s">
        <v>43</v>
      </c>
      <c r="D323" s="14" t="s">
        <v>40</v>
      </c>
      <c r="E323" s="14"/>
      <c r="F323" s="18">
        <v>200</v>
      </c>
      <c r="G323" s="2">
        <f t="shared" ref="G323:L323" si="174">G324</f>
        <v>0</v>
      </c>
      <c r="H323" s="2">
        <f t="shared" si="174"/>
        <v>0</v>
      </c>
      <c r="I323" s="2">
        <f t="shared" si="174"/>
        <v>0</v>
      </c>
      <c r="J323" s="2">
        <f t="shared" ref="J323" si="175">J324</f>
        <v>0</v>
      </c>
      <c r="K323" s="2">
        <f t="shared" si="174"/>
        <v>0</v>
      </c>
      <c r="L323" s="2">
        <f t="shared" si="174"/>
        <v>0</v>
      </c>
    </row>
    <row r="324" spans="2:12" ht="24" hidden="1" x14ac:dyDescent="0.2">
      <c r="B324" s="21" t="s">
        <v>17</v>
      </c>
      <c r="C324" s="14" t="s">
        <v>43</v>
      </c>
      <c r="D324" s="14" t="s">
        <v>40</v>
      </c>
      <c r="E324" s="14"/>
      <c r="F324" s="18">
        <v>240</v>
      </c>
      <c r="G324" s="2"/>
      <c r="H324" s="2"/>
      <c r="I324" s="2">
        <f>G324+H324</f>
        <v>0</v>
      </c>
      <c r="J324" s="2">
        <v>0</v>
      </c>
      <c r="K324" s="2"/>
      <c r="L324" s="2">
        <f>J324+K324</f>
        <v>0</v>
      </c>
    </row>
    <row r="325" spans="2:12" ht="24" hidden="1" x14ac:dyDescent="0.2">
      <c r="B325" s="20" t="s">
        <v>59</v>
      </c>
      <c r="C325" s="14" t="s">
        <v>43</v>
      </c>
      <c r="D325" s="14" t="s">
        <v>40</v>
      </c>
      <c r="E325" s="14"/>
      <c r="F325" s="18"/>
      <c r="G325" s="2">
        <f t="shared" ref="G325:L326" si="176">G326</f>
        <v>0</v>
      </c>
      <c r="H325" s="2">
        <f t="shared" si="176"/>
        <v>0</v>
      </c>
      <c r="I325" s="2">
        <f t="shared" si="176"/>
        <v>0</v>
      </c>
      <c r="J325" s="2">
        <f t="shared" ref="J325:J326" si="177">J326</f>
        <v>0</v>
      </c>
      <c r="K325" s="2">
        <f t="shared" si="176"/>
        <v>0</v>
      </c>
      <c r="L325" s="2">
        <f t="shared" si="176"/>
        <v>0</v>
      </c>
    </row>
    <row r="326" spans="2:12" ht="24" hidden="1" x14ac:dyDescent="0.2">
      <c r="B326" s="21" t="s">
        <v>105</v>
      </c>
      <c r="C326" s="14" t="s">
        <v>43</v>
      </c>
      <c r="D326" s="14" t="s">
        <v>40</v>
      </c>
      <c r="E326" s="14"/>
      <c r="F326" s="18">
        <v>200</v>
      </c>
      <c r="G326" s="2">
        <f t="shared" si="176"/>
        <v>0</v>
      </c>
      <c r="H326" s="2">
        <f t="shared" si="176"/>
        <v>0</v>
      </c>
      <c r="I326" s="2">
        <f t="shared" si="176"/>
        <v>0</v>
      </c>
      <c r="J326" s="2">
        <f t="shared" si="177"/>
        <v>0</v>
      </c>
      <c r="K326" s="2">
        <f t="shared" si="176"/>
        <v>0</v>
      </c>
      <c r="L326" s="2">
        <f t="shared" si="176"/>
        <v>0</v>
      </c>
    </row>
    <row r="327" spans="2:12" ht="24" hidden="1" x14ac:dyDescent="0.2">
      <c r="B327" s="21" t="s">
        <v>17</v>
      </c>
      <c r="C327" s="14" t="s">
        <v>43</v>
      </c>
      <c r="D327" s="14" t="s">
        <v>40</v>
      </c>
      <c r="E327" s="14"/>
      <c r="F327" s="18">
        <v>240</v>
      </c>
      <c r="G327" s="2"/>
      <c r="H327" s="2"/>
      <c r="I327" s="2">
        <f>G327+H327</f>
        <v>0</v>
      </c>
      <c r="J327" s="2">
        <v>0</v>
      </c>
      <c r="K327" s="2"/>
      <c r="L327" s="2">
        <f>J327+K327</f>
        <v>0</v>
      </c>
    </row>
    <row r="328" spans="2:12" ht="24" x14ac:dyDescent="0.2">
      <c r="B328" s="20" t="s">
        <v>100</v>
      </c>
      <c r="C328" s="14" t="s">
        <v>43</v>
      </c>
      <c r="D328" s="14" t="s">
        <v>40</v>
      </c>
      <c r="E328" s="14" t="s">
        <v>212</v>
      </c>
      <c r="F328" s="18"/>
      <c r="G328" s="2">
        <f t="shared" ref="G328:L328" si="178">G329+G331</f>
        <v>6733.5</v>
      </c>
      <c r="H328" s="2">
        <f t="shared" si="178"/>
        <v>0</v>
      </c>
      <c r="I328" s="2">
        <f t="shared" si="178"/>
        <v>6733.5</v>
      </c>
      <c r="J328" s="2">
        <f t="shared" si="178"/>
        <v>7737.2</v>
      </c>
      <c r="K328" s="2">
        <f t="shared" si="178"/>
        <v>0</v>
      </c>
      <c r="L328" s="2">
        <f t="shared" si="178"/>
        <v>7737.2</v>
      </c>
    </row>
    <row r="329" spans="2:12" ht="48" x14ac:dyDescent="0.2">
      <c r="B329" s="21" t="s">
        <v>10</v>
      </c>
      <c r="C329" s="14" t="s">
        <v>43</v>
      </c>
      <c r="D329" s="14" t="s">
        <v>40</v>
      </c>
      <c r="E329" s="14" t="s">
        <v>212</v>
      </c>
      <c r="F329" s="18">
        <v>100</v>
      </c>
      <c r="G329" s="2">
        <f t="shared" ref="G329:L329" si="179">G330</f>
        <v>6733.5</v>
      </c>
      <c r="H329" s="2">
        <f t="shared" si="179"/>
        <v>0</v>
      </c>
      <c r="I329" s="2">
        <f t="shared" si="179"/>
        <v>6733.5</v>
      </c>
      <c r="J329" s="2">
        <f t="shared" si="179"/>
        <v>6697.2</v>
      </c>
      <c r="K329" s="2">
        <f t="shared" si="179"/>
        <v>0</v>
      </c>
      <c r="L329" s="2">
        <f t="shared" si="179"/>
        <v>6697.2</v>
      </c>
    </row>
    <row r="330" spans="2:12" x14ac:dyDescent="0.2">
      <c r="B330" s="21" t="s">
        <v>108</v>
      </c>
      <c r="C330" s="14" t="s">
        <v>43</v>
      </c>
      <c r="D330" s="14" t="s">
        <v>40</v>
      </c>
      <c r="E330" s="14" t="s">
        <v>212</v>
      </c>
      <c r="F330" s="18">
        <v>110</v>
      </c>
      <c r="G330" s="2">
        <v>6733.5</v>
      </c>
      <c r="H330" s="2"/>
      <c r="I330" s="2">
        <f>G330+H330</f>
        <v>6733.5</v>
      </c>
      <c r="J330" s="2">
        <v>6697.2</v>
      </c>
      <c r="K330" s="2"/>
      <c r="L330" s="2">
        <f>J330+K330</f>
        <v>6697.2</v>
      </c>
    </row>
    <row r="331" spans="2:12" ht="24" hidden="1" x14ac:dyDescent="0.2">
      <c r="B331" s="21" t="s">
        <v>105</v>
      </c>
      <c r="C331" s="14" t="s">
        <v>43</v>
      </c>
      <c r="D331" s="14" t="s">
        <v>40</v>
      </c>
      <c r="E331" s="14" t="s">
        <v>212</v>
      </c>
      <c r="F331" s="18">
        <v>200</v>
      </c>
      <c r="G331" s="2">
        <f t="shared" ref="G331:L331" si="180">G332</f>
        <v>0</v>
      </c>
      <c r="H331" s="2">
        <f t="shared" si="180"/>
        <v>0</v>
      </c>
      <c r="I331" s="2">
        <f t="shared" si="180"/>
        <v>0</v>
      </c>
      <c r="J331" s="2">
        <f t="shared" si="180"/>
        <v>1040</v>
      </c>
      <c r="K331" s="2">
        <f t="shared" si="180"/>
        <v>0</v>
      </c>
      <c r="L331" s="2">
        <f t="shared" si="180"/>
        <v>1040</v>
      </c>
    </row>
    <row r="332" spans="2:12" ht="24" hidden="1" x14ac:dyDescent="0.2">
      <c r="B332" s="21" t="s">
        <v>17</v>
      </c>
      <c r="C332" s="14" t="s">
        <v>43</v>
      </c>
      <c r="D332" s="14" t="s">
        <v>40</v>
      </c>
      <c r="E332" s="14" t="s">
        <v>212</v>
      </c>
      <c r="F332" s="18">
        <v>240</v>
      </c>
      <c r="G332" s="2">
        <v>0</v>
      </c>
      <c r="H332" s="2"/>
      <c r="I332" s="2">
        <f>G332+H332</f>
        <v>0</v>
      </c>
      <c r="J332" s="2">
        <v>1040</v>
      </c>
      <c r="K332" s="2"/>
      <c r="L332" s="2">
        <f>J332+K332</f>
        <v>1040</v>
      </c>
    </row>
    <row r="333" spans="2:12" hidden="1" x14ac:dyDescent="0.2">
      <c r="B333" s="38" t="s">
        <v>305</v>
      </c>
      <c r="C333" s="24" t="s">
        <v>43</v>
      </c>
      <c r="D333" s="24" t="s">
        <v>40</v>
      </c>
      <c r="E333" s="24" t="s">
        <v>211</v>
      </c>
      <c r="F333" s="25"/>
      <c r="G333" s="26">
        <f t="shared" ref="G333:L333" si="181">G334+G337</f>
        <v>0</v>
      </c>
      <c r="H333" s="26">
        <f t="shared" si="181"/>
        <v>0</v>
      </c>
      <c r="I333" s="26">
        <f t="shared" si="181"/>
        <v>0</v>
      </c>
      <c r="J333" s="26">
        <f t="shared" si="181"/>
        <v>0</v>
      </c>
      <c r="K333" s="26">
        <f t="shared" si="181"/>
        <v>0</v>
      </c>
      <c r="L333" s="26">
        <f t="shared" si="181"/>
        <v>0</v>
      </c>
    </row>
    <row r="334" spans="2:12" ht="24" hidden="1" x14ac:dyDescent="0.2">
      <c r="B334" s="38" t="s">
        <v>306</v>
      </c>
      <c r="C334" s="24" t="s">
        <v>43</v>
      </c>
      <c r="D334" s="24" t="s">
        <v>40</v>
      </c>
      <c r="E334" s="24" t="s">
        <v>307</v>
      </c>
      <c r="F334" s="25"/>
      <c r="G334" s="26">
        <f t="shared" ref="G334:L335" si="182">G335</f>
        <v>0</v>
      </c>
      <c r="H334" s="26">
        <f t="shared" si="182"/>
        <v>0</v>
      </c>
      <c r="I334" s="26">
        <f t="shared" si="182"/>
        <v>0</v>
      </c>
      <c r="J334" s="26">
        <f t="shared" si="182"/>
        <v>0</v>
      </c>
      <c r="K334" s="26">
        <f t="shared" si="182"/>
        <v>0</v>
      </c>
      <c r="L334" s="26">
        <f t="shared" si="182"/>
        <v>0</v>
      </c>
    </row>
    <row r="335" spans="2:12" ht="24" hidden="1" x14ac:dyDescent="0.2">
      <c r="B335" s="21" t="s">
        <v>105</v>
      </c>
      <c r="C335" s="14" t="s">
        <v>43</v>
      </c>
      <c r="D335" s="14" t="s">
        <v>40</v>
      </c>
      <c r="E335" s="14" t="s">
        <v>307</v>
      </c>
      <c r="F335" s="18">
        <v>200</v>
      </c>
      <c r="G335" s="2">
        <f t="shared" si="182"/>
        <v>0</v>
      </c>
      <c r="H335" s="2">
        <f t="shared" si="182"/>
        <v>0</v>
      </c>
      <c r="I335" s="2">
        <f t="shared" si="182"/>
        <v>0</v>
      </c>
      <c r="J335" s="2">
        <f t="shared" si="182"/>
        <v>0</v>
      </c>
      <c r="K335" s="2">
        <f t="shared" si="182"/>
        <v>0</v>
      </c>
      <c r="L335" s="2">
        <f t="shared" si="182"/>
        <v>0</v>
      </c>
    </row>
    <row r="336" spans="2:12" ht="24" hidden="1" x14ac:dyDescent="0.2">
      <c r="B336" s="27" t="s">
        <v>17</v>
      </c>
      <c r="C336" s="29" t="s">
        <v>43</v>
      </c>
      <c r="D336" s="29" t="s">
        <v>40</v>
      </c>
      <c r="E336" s="29" t="s">
        <v>307</v>
      </c>
      <c r="F336" s="30">
        <v>240</v>
      </c>
      <c r="G336" s="31">
        <v>0</v>
      </c>
      <c r="H336" s="31"/>
      <c r="I336" s="2">
        <f>G336+H336</f>
        <v>0</v>
      </c>
      <c r="J336" s="31">
        <v>0</v>
      </c>
      <c r="K336" s="31"/>
      <c r="L336" s="2">
        <f>J336+K336</f>
        <v>0</v>
      </c>
    </row>
    <row r="337" spans="2:12" ht="36" hidden="1" x14ac:dyDescent="0.2">
      <c r="B337" s="27" t="s">
        <v>308</v>
      </c>
      <c r="C337" s="29" t="s">
        <v>43</v>
      </c>
      <c r="D337" s="29" t="s">
        <v>40</v>
      </c>
      <c r="E337" s="29" t="s">
        <v>309</v>
      </c>
      <c r="F337" s="30"/>
      <c r="G337" s="31">
        <f t="shared" ref="G337:L338" si="183">G338</f>
        <v>0</v>
      </c>
      <c r="H337" s="31">
        <f t="shared" si="183"/>
        <v>0</v>
      </c>
      <c r="I337" s="31">
        <f t="shared" si="183"/>
        <v>0</v>
      </c>
      <c r="J337" s="31">
        <f t="shared" si="183"/>
        <v>0</v>
      </c>
      <c r="K337" s="31">
        <f t="shared" si="183"/>
        <v>0</v>
      </c>
      <c r="L337" s="31">
        <f t="shared" si="183"/>
        <v>0</v>
      </c>
    </row>
    <row r="338" spans="2:12" ht="24" hidden="1" x14ac:dyDescent="0.2">
      <c r="B338" s="21" t="s">
        <v>105</v>
      </c>
      <c r="C338" s="29" t="s">
        <v>43</v>
      </c>
      <c r="D338" s="29" t="s">
        <v>40</v>
      </c>
      <c r="E338" s="29" t="s">
        <v>309</v>
      </c>
      <c r="F338" s="18">
        <v>200</v>
      </c>
      <c r="G338" s="31">
        <f t="shared" si="183"/>
        <v>0</v>
      </c>
      <c r="H338" s="31">
        <f t="shared" si="183"/>
        <v>0</v>
      </c>
      <c r="I338" s="31">
        <f t="shared" si="183"/>
        <v>0</v>
      </c>
      <c r="J338" s="31">
        <f t="shared" si="183"/>
        <v>0</v>
      </c>
      <c r="K338" s="31">
        <f t="shared" si="183"/>
        <v>0</v>
      </c>
      <c r="L338" s="31">
        <f t="shared" si="183"/>
        <v>0</v>
      </c>
    </row>
    <row r="339" spans="2:12" ht="24" hidden="1" x14ac:dyDescent="0.2">
      <c r="B339" s="27" t="s">
        <v>17</v>
      </c>
      <c r="C339" s="29" t="s">
        <v>43</v>
      </c>
      <c r="D339" s="29" t="s">
        <v>40</v>
      </c>
      <c r="E339" s="29" t="s">
        <v>309</v>
      </c>
      <c r="F339" s="30">
        <v>240</v>
      </c>
      <c r="G339" s="31">
        <v>0</v>
      </c>
      <c r="H339" s="31"/>
      <c r="I339" s="2">
        <f>G339+H339</f>
        <v>0</v>
      </c>
      <c r="J339" s="31">
        <v>0</v>
      </c>
      <c r="K339" s="31"/>
      <c r="L339" s="2">
        <f>J339+K339</f>
        <v>0</v>
      </c>
    </row>
    <row r="340" spans="2:12" x14ac:dyDescent="0.2">
      <c r="B340" s="20" t="s">
        <v>101</v>
      </c>
      <c r="C340" s="14" t="s">
        <v>43</v>
      </c>
      <c r="D340" s="14" t="s">
        <v>40</v>
      </c>
      <c r="E340" s="14" t="s">
        <v>213</v>
      </c>
      <c r="F340" s="18"/>
      <c r="G340" s="2">
        <f t="shared" ref="G340:L340" si="184">G341</f>
        <v>1290</v>
      </c>
      <c r="H340" s="2">
        <f t="shared" si="184"/>
        <v>0</v>
      </c>
      <c r="I340" s="2">
        <f t="shared" si="184"/>
        <v>1290</v>
      </c>
      <c r="J340" s="2">
        <f t="shared" si="184"/>
        <v>1660</v>
      </c>
      <c r="K340" s="2">
        <f t="shared" si="184"/>
        <v>0</v>
      </c>
      <c r="L340" s="2">
        <f t="shared" si="184"/>
        <v>1660</v>
      </c>
    </row>
    <row r="341" spans="2:12" ht="24" x14ac:dyDescent="0.2">
      <c r="B341" s="20" t="s">
        <v>100</v>
      </c>
      <c r="C341" s="14" t="s">
        <v>43</v>
      </c>
      <c r="D341" s="14" t="s">
        <v>40</v>
      </c>
      <c r="E341" s="14" t="s">
        <v>214</v>
      </c>
      <c r="F341" s="18"/>
      <c r="G341" s="2">
        <f t="shared" ref="G341:L341" si="185">G342+G344</f>
        <v>1290</v>
      </c>
      <c r="H341" s="2">
        <f t="shared" si="185"/>
        <v>0</v>
      </c>
      <c r="I341" s="2">
        <f t="shared" si="185"/>
        <v>1290</v>
      </c>
      <c r="J341" s="2">
        <f t="shared" si="185"/>
        <v>1660</v>
      </c>
      <c r="K341" s="2">
        <f t="shared" si="185"/>
        <v>0</v>
      </c>
      <c r="L341" s="2">
        <f t="shared" si="185"/>
        <v>1660</v>
      </c>
    </row>
    <row r="342" spans="2:12" ht="48" x14ac:dyDescent="0.2">
      <c r="B342" s="21" t="s">
        <v>10</v>
      </c>
      <c r="C342" s="14" t="s">
        <v>43</v>
      </c>
      <c r="D342" s="14" t="s">
        <v>40</v>
      </c>
      <c r="E342" s="14" t="s">
        <v>214</v>
      </c>
      <c r="F342" s="18">
        <v>100</v>
      </c>
      <c r="G342" s="2">
        <f t="shared" ref="G342:L342" si="186">G343</f>
        <v>1290</v>
      </c>
      <c r="H342" s="2">
        <f t="shared" si="186"/>
        <v>0</v>
      </c>
      <c r="I342" s="2">
        <f t="shared" si="186"/>
        <v>1290</v>
      </c>
      <c r="J342" s="2">
        <f t="shared" si="186"/>
        <v>1310</v>
      </c>
      <c r="K342" s="2">
        <f t="shared" si="186"/>
        <v>0</v>
      </c>
      <c r="L342" s="2">
        <f t="shared" si="186"/>
        <v>1310</v>
      </c>
    </row>
    <row r="343" spans="2:12" x14ac:dyDescent="0.2">
      <c r="B343" s="21" t="s">
        <v>108</v>
      </c>
      <c r="C343" s="14" t="s">
        <v>43</v>
      </c>
      <c r="D343" s="14" t="s">
        <v>40</v>
      </c>
      <c r="E343" s="14" t="s">
        <v>214</v>
      </c>
      <c r="F343" s="18">
        <v>110</v>
      </c>
      <c r="G343" s="2">
        <v>1290</v>
      </c>
      <c r="H343" s="2"/>
      <c r="I343" s="2">
        <f>G343+H343</f>
        <v>1290</v>
      </c>
      <c r="J343" s="2">
        <v>1310</v>
      </c>
      <c r="K343" s="2"/>
      <c r="L343" s="2">
        <f>J343+K343</f>
        <v>1310</v>
      </c>
    </row>
    <row r="344" spans="2:12" ht="24" hidden="1" x14ac:dyDescent="0.2">
      <c r="B344" s="21" t="s">
        <v>105</v>
      </c>
      <c r="C344" s="14" t="s">
        <v>43</v>
      </c>
      <c r="D344" s="14" t="s">
        <v>40</v>
      </c>
      <c r="E344" s="14" t="s">
        <v>214</v>
      </c>
      <c r="F344" s="18">
        <v>200</v>
      </c>
      <c r="G344" s="2">
        <f t="shared" ref="G344:L344" si="187">G345</f>
        <v>0</v>
      </c>
      <c r="H344" s="2">
        <f t="shared" si="187"/>
        <v>0</v>
      </c>
      <c r="I344" s="2">
        <f t="shared" si="187"/>
        <v>0</v>
      </c>
      <c r="J344" s="2">
        <f t="shared" ref="J344" si="188">J345</f>
        <v>350</v>
      </c>
      <c r="K344" s="2">
        <f t="shared" si="187"/>
        <v>0</v>
      </c>
      <c r="L344" s="2">
        <f t="shared" si="187"/>
        <v>350</v>
      </c>
    </row>
    <row r="345" spans="2:12" ht="24" hidden="1" x14ac:dyDescent="0.2">
      <c r="B345" s="21" t="s">
        <v>17</v>
      </c>
      <c r="C345" s="14" t="s">
        <v>43</v>
      </c>
      <c r="D345" s="14" t="s">
        <v>40</v>
      </c>
      <c r="E345" s="14" t="s">
        <v>214</v>
      </c>
      <c r="F345" s="18">
        <v>240</v>
      </c>
      <c r="G345" s="2">
        <v>0</v>
      </c>
      <c r="H345" s="2"/>
      <c r="I345" s="2">
        <f>G345+H345</f>
        <v>0</v>
      </c>
      <c r="J345" s="2">
        <v>350</v>
      </c>
      <c r="K345" s="2"/>
      <c r="L345" s="2">
        <f>J345+K345</f>
        <v>350</v>
      </c>
    </row>
    <row r="346" spans="2:12" x14ac:dyDescent="0.2">
      <c r="B346" s="20" t="s">
        <v>76</v>
      </c>
      <c r="C346" s="14" t="s">
        <v>43</v>
      </c>
      <c r="D346" s="14" t="s">
        <v>40</v>
      </c>
      <c r="E346" s="14" t="s">
        <v>215</v>
      </c>
      <c r="F346" s="18"/>
      <c r="G346" s="2">
        <f t="shared" ref="G346:L346" si="189">G347</f>
        <v>12700</v>
      </c>
      <c r="H346" s="2">
        <f t="shared" si="189"/>
        <v>0</v>
      </c>
      <c r="I346" s="2">
        <f t="shared" si="189"/>
        <v>12700</v>
      </c>
      <c r="J346" s="2">
        <f t="shared" si="189"/>
        <v>13650</v>
      </c>
      <c r="K346" s="2">
        <f t="shared" si="189"/>
        <v>0</v>
      </c>
      <c r="L346" s="2">
        <f t="shared" si="189"/>
        <v>13650</v>
      </c>
    </row>
    <row r="347" spans="2:12" ht="24" x14ac:dyDescent="0.2">
      <c r="B347" s="20" t="s">
        <v>77</v>
      </c>
      <c r="C347" s="14" t="s">
        <v>43</v>
      </c>
      <c r="D347" s="14" t="s">
        <v>40</v>
      </c>
      <c r="E347" s="14" t="s">
        <v>216</v>
      </c>
      <c r="F347" s="18"/>
      <c r="G347" s="2">
        <f t="shared" ref="G347:L347" si="190">G348+G356</f>
        <v>12700</v>
      </c>
      <c r="H347" s="2">
        <f t="shared" si="190"/>
        <v>0</v>
      </c>
      <c r="I347" s="2">
        <f t="shared" si="190"/>
        <v>12700</v>
      </c>
      <c r="J347" s="2">
        <f t="shared" si="190"/>
        <v>13650</v>
      </c>
      <c r="K347" s="2">
        <f t="shared" si="190"/>
        <v>0</v>
      </c>
      <c r="L347" s="2">
        <f t="shared" si="190"/>
        <v>13650</v>
      </c>
    </row>
    <row r="348" spans="2:12" ht="24" x14ac:dyDescent="0.2">
      <c r="B348" s="20" t="s">
        <v>100</v>
      </c>
      <c r="C348" s="14" t="s">
        <v>43</v>
      </c>
      <c r="D348" s="14" t="s">
        <v>40</v>
      </c>
      <c r="E348" s="14" t="s">
        <v>217</v>
      </c>
      <c r="F348" s="18"/>
      <c r="G348" s="2">
        <f t="shared" ref="G348:L348" si="191">G349+G351+G353</f>
        <v>12700</v>
      </c>
      <c r="H348" s="2">
        <f t="shared" si="191"/>
        <v>0</v>
      </c>
      <c r="I348" s="2">
        <f t="shared" si="191"/>
        <v>12700</v>
      </c>
      <c r="J348" s="2">
        <f t="shared" si="191"/>
        <v>13650</v>
      </c>
      <c r="K348" s="2">
        <f t="shared" si="191"/>
        <v>0</v>
      </c>
      <c r="L348" s="2">
        <f t="shared" si="191"/>
        <v>13650</v>
      </c>
    </row>
    <row r="349" spans="2:12" ht="48" x14ac:dyDescent="0.2">
      <c r="B349" s="21" t="s">
        <v>10</v>
      </c>
      <c r="C349" s="14" t="s">
        <v>43</v>
      </c>
      <c r="D349" s="14" t="s">
        <v>40</v>
      </c>
      <c r="E349" s="14" t="s">
        <v>217</v>
      </c>
      <c r="F349" s="18">
        <v>100</v>
      </c>
      <c r="G349" s="2">
        <f t="shared" ref="G349:L349" si="192">G350</f>
        <v>12700</v>
      </c>
      <c r="H349" s="2">
        <f t="shared" si="192"/>
        <v>0</v>
      </c>
      <c r="I349" s="2">
        <f t="shared" si="192"/>
        <v>12700</v>
      </c>
      <c r="J349" s="2">
        <f t="shared" si="192"/>
        <v>12700</v>
      </c>
      <c r="K349" s="2">
        <f t="shared" si="192"/>
        <v>0</v>
      </c>
      <c r="L349" s="2">
        <f t="shared" si="192"/>
        <v>12700</v>
      </c>
    </row>
    <row r="350" spans="2:12" x14ac:dyDescent="0.2">
      <c r="B350" s="21" t="s">
        <v>108</v>
      </c>
      <c r="C350" s="14" t="s">
        <v>43</v>
      </c>
      <c r="D350" s="14" t="s">
        <v>40</v>
      </c>
      <c r="E350" s="14" t="s">
        <v>217</v>
      </c>
      <c r="F350" s="18">
        <v>110</v>
      </c>
      <c r="G350" s="2">
        <v>12700</v>
      </c>
      <c r="H350" s="2"/>
      <c r="I350" s="2">
        <f>G350+H350</f>
        <v>12700</v>
      </c>
      <c r="J350" s="2">
        <v>12700</v>
      </c>
      <c r="K350" s="2"/>
      <c r="L350" s="2">
        <f>J350+K350</f>
        <v>12700</v>
      </c>
    </row>
    <row r="351" spans="2:12" ht="24" hidden="1" x14ac:dyDescent="0.2">
      <c r="B351" s="21" t="s">
        <v>105</v>
      </c>
      <c r="C351" s="14" t="s">
        <v>43</v>
      </c>
      <c r="D351" s="14" t="s">
        <v>40</v>
      </c>
      <c r="E351" s="14" t="s">
        <v>217</v>
      </c>
      <c r="F351" s="18">
        <v>200</v>
      </c>
      <c r="G351" s="2">
        <f t="shared" ref="G351:L351" si="193">G352</f>
        <v>0</v>
      </c>
      <c r="H351" s="2">
        <f t="shared" si="193"/>
        <v>0</v>
      </c>
      <c r="I351" s="2">
        <f t="shared" si="193"/>
        <v>0</v>
      </c>
      <c r="J351" s="2">
        <f t="shared" si="193"/>
        <v>950</v>
      </c>
      <c r="K351" s="2">
        <f t="shared" si="193"/>
        <v>0</v>
      </c>
      <c r="L351" s="2">
        <f t="shared" si="193"/>
        <v>950</v>
      </c>
    </row>
    <row r="352" spans="2:12" ht="24" hidden="1" x14ac:dyDescent="0.2">
      <c r="B352" s="21" t="s">
        <v>17</v>
      </c>
      <c r="C352" s="14" t="s">
        <v>43</v>
      </c>
      <c r="D352" s="14" t="s">
        <v>40</v>
      </c>
      <c r="E352" s="14" t="s">
        <v>217</v>
      </c>
      <c r="F352" s="18">
        <v>240</v>
      </c>
      <c r="G352" s="2">
        <v>0</v>
      </c>
      <c r="H352" s="2"/>
      <c r="I352" s="2">
        <f>G352+H352</f>
        <v>0</v>
      </c>
      <c r="J352" s="2">
        <v>950</v>
      </c>
      <c r="K352" s="2"/>
      <c r="L352" s="2">
        <f>J352+K352</f>
        <v>950</v>
      </c>
    </row>
    <row r="353" spans="2:12" hidden="1" x14ac:dyDescent="0.2">
      <c r="B353" s="21" t="s">
        <v>19</v>
      </c>
      <c r="C353" s="14" t="s">
        <v>43</v>
      </c>
      <c r="D353" s="14" t="s">
        <v>40</v>
      </c>
      <c r="E353" s="14" t="s">
        <v>217</v>
      </c>
      <c r="F353" s="18">
        <v>800</v>
      </c>
      <c r="G353" s="2">
        <f t="shared" ref="G353:L353" si="194">G354+G355</f>
        <v>0</v>
      </c>
      <c r="H353" s="2">
        <f t="shared" si="194"/>
        <v>0</v>
      </c>
      <c r="I353" s="2">
        <f t="shared" si="194"/>
        <v>0</v>
      </c>
      <c r="J353" s="2">
        <f t="shared" si="194"/>
        <v>0</v>
      </c>
      <c r="K353" s="2">
        <f t="shared" si="194"/>
        <v>0</v>
      </c>
      <c r="L353" s="2">
        <f t="shared" si="194"/>
        <v>0</v>
      </c>
    </row>
    <row r="354" spans="2:12" hidden="1" x14ac:dyDescent="0.2">
      <c r="B354" s="32" t="s">
        <v>110</v>
      </c>
      <c r="C354" s="34" t="s">
        <v>43</v>
      </c>
      <c r="D354" s="34" t="s">
        <v>40</v>
      </c>
      <c r="E354" s="34" t="s">
        <v>217</v>
      </c>
      <c r="F354" s="35">
        <v>830</v>
      </c>
      <c r="G354" s="36">
        <v>0</v>
      </c>
      <c r="H354" s="36"/>
      <c r="I354" s="2">
        <f t="shared" ref="I354:I355" si="195">G354+H354</f>
        <v>0</v>
      </c>
      <c r="J354" s="36">
        <v>0</v>
      </c>
      <c r="K354" s="36"/>
      <c r="L354" s="2">
        <f t="shared" ref="L354:L355" si="196">J354+K354</f>
        <v>0</v>
      </c>
    </row>
    <row r="355" spans="2:12" hidden="1" x14ac:dyDescent="0.2">
      <c r="B355" s="21" t="s">
        <v>20</v>
      </c>
      <c r="C355" s="14" t="s">
        <v>43</v>
      </c>
      <c r="D355" s="14" t="s">
        <v>40</v>
      </c>
      <c r="E355" s="14" t="s">
        <v>217</v>
      </c>
      <c r="F355" s="18">
        <v>850</v>
      </c>
      <c r="G355" s="2">
        <v>0</v>
      </c>
      <c r="H355" s="2"/>
      <c r="I355" s="2">
        <f t="shared" si="195"/>
        <v>0</v>
      </c>
      <c r="J355" s="2">
        <v>0</v>
      </c>
      <c r="K355" s="2"/>
      <c r="L355" s="2">
        <f t="shared" si="196"/>
        <v>0</v>
      </c>
    </row>
    <row r="356" spans="2:12" ht="22.5" hidden="1" customHeight="1" x14ac:dyDescent="0.2">
      <c r="B356" s="38" t="s">
        <v>269</v>
      </c>
      <c r="C356" s="14" t="s">
        <v>43</v>
      </c>
      <c r="D356" s="14" t="s">
        <v>40</v>
      </c>
      <c r="E356" s="24" t="s">
        <v>310</v>
      </c>
      <c r="F356" s="25"/>
      <c r="G356" s="26">
        <f t="shared" ref="G356:L357" si="197">G357</f>
        <v>0</v>
      </c>
      <c r="H356" s="26">
        <f t="shared" si="197"/>
        <v>0</v>
      </c>
      <c r="I356" s="26">
        <f t="shared" si="197"/>
        <v>0</v>
      </c>
      <c r="J356" s="26">
        <f t="shared" si="197"/>
        <v>0</v>
      </c>
      <c r="K356" s="26">
        <f t="shared" si="197"/>
        <v>0</v>
      </c>
      <c r="L356" s="26">
        <f t="shared" si="197"/>
        <v>0</v>
      </c>
    </row>
    <row r="357" spans="2:12" ht="24" hidden="1" x14ac:dyDescent="0.2">
      <c r="B357" s="21" t="s">
        <v>105</v>
      </c>
      <c r="C357" s="24" t="s">
        <v>43</v>
      </c>
      <c r="D357" s="24" t="s">
        <v>40</v>
      </c>
      <c r="E357" s="24" t="s">
        <v>310</v>
      </c>
      <c r="F357" s="25">
        <v>200</v>
      </c>
      <c r="G357" s="26">
        <f t="shared" si="197"/>
        <v>0</v>
      </c>
      <c r="H357" s="26">
        <f t="shared" si="197"/>
        <v>0</v>
      </c>
      <c r="I357" s="26">
        <f t="shared" si="197"/>
        <v>0</v>
      </c>
      <c r="J357" s="26">
        <f t="shared" si="197"/>
        <v>0</v>
      </c>
      <c r="K357" s="26">
        <f t="shared" si="197"/>
        <v>0</v>
      </c>
      <c r="L357" s="26">
        <f t="shared" si="197"/>
        <v>0</v>
      </c>
    </row>
    <row r="358" spans="2:12" ht="24" hidden="1" x14ac:dyDescent="0.2">
      <c r="B358" s="21" t="s">
        <v>17</v>
      </c>
      <c r="C358" s="24" t="s">
        <v>43</v>
      </c>
      <c r="D358" s="24" t="s">
        <v>40</v>
      </c>
      <c r="E358" s="24" t="s">
        <v>310</v>
      </c>
      <c r="F358" s="25">
        <v>240</v>
      </c>
      <c r="G358" s="26"/>
      <c r="H358" s="26"/>
      <c r="I358" s="2">
        <f>G358+H358</f>
        <v>0</v>
      </c>
      <c r="J358" s="26">
        <v>0</v>
      </c>
      <c r="K358" s="26"/>
      <c r="L358" s="2">
        <f>J358+K358</f>
        <v>0</v>
      </c>
    </row>
    <row r="359" spans="2:12" ht="72" hidden="1" x14ac:dyDescent="0.2">
      <c r="B359" s="44" t="s">
        <v>120</v>
      </c>
      <c r="C359" s="14" t="s">
        <v>43</v>
      </c>
      <c r="D359" s="14" t="s">
        <v>40</v>
      </c>
      <c r="E359" s="14" t="s">
        <v>157</v>
      </c>
      <c r="F359" s="18"/>
      <c r="G359" s="2">
        <f t="shared" ref="G359:L359" si="198">G360+G365</f>
        <v>0</v>
      </c>
      <c r="H359" s="2">
        <f t="shared" si="198"/>
        <v>0</v>
      </c>
      <c r="I359" s="2">
        <f t="shared" si="198"/>
        <v>0</v>
      </c>
      <c r="J359" s="2">
        <f t="shared" si="198"/>
        <v>70</v>
      </c>
      <c r="K359" s="2">
        <f t="shared" si="198"/>
        <v>0</v>
      </c>
      <c r="L359" s="2">
        <f t="shared" si="198"/>
        <v>70</v>
      </c>
    </row>
    <row r="360" spans="2:12" hidden="1" x14ac:dyDescent="0.2">
      <c r="B360" s="20" t="s">
        <v>27</v>
      </c>
      <c r="C360" s="17">
        <v>8</v>
      </c>
      <c r="D360" s="17">
        <v>1</v>
      </c>
      <c r="E360" s="14" t="s">
        <v>218</v>
      </c>
      <c r="F360" s="18"/>
      <c r="G360" s="2">
        <f t="shared" ref="G360:L361" si="199">G361</f>
        <v>0</v>
      </c>
      <c r="H360" s="2">
        <f t="shared" si="199"/>
        <v>0</v>
      </c>
      <c r="I360" s="2">
        <f t="shared" si="199"/>
        <v>0</v>
      </c>
      <c r="J360" s="2">
        <f t="shared" ref="J360:J361" si="200">J361</f>
        <v>35</v>
      </c>
      <c r="K360" s="2">
        <f t="shared" si="199"/>
        <v>0</v>
      </c>
      <c r="L360" s="2">
        <f t="shared" si="199"/>
        <v>35</v>
      </c>
    </row>
    <row r="361" spans="2:12" ht="24" hidden="1" x14ac:dyDescent="0.2">
      <c r="B361" s="20" t="s">
        <v>102</v>
      </c>
      <c r="C361" s="17">
        <v>8</v>
      </c>
      <c r="D361" s="17">
        <v>1</v>
      </c>
      <c r="E361" s="14" t="s">
        <v>219</v>
      </c>
      <c r="F361" s="18"/>
      <c r="G361" s="2">
        <f t="shared" si="199"/>
        <v>0</v>
      </c>
      <c r="H361" s="2">
        <f t="shared" si="199"/>
        <v>0</v>
      </c>
      <c r="I361" s="2">
        <f t="shared" si="199"/>
        <v>0</v>
      </c>
      <c r="J361" s="2">
        <f t="shared" si="200"/>
        <v>35</v>
      </c>
      <c r="K361" s="2">
        <f t="shared" si="199"/>
        <v>0</v>
      </c>
      <c r="L361" s="2">
        <f t="shared" si="199"/>
        <v>35</v>
      </c>
    </row>
    <row r="362" spans="2:12" ht="24" hidden="1" x14ac:dyDescent="0.2">
      <c r="B362" s="20" t="s">
        <v>80</v>
      </c>
      <c r="C362" s="17">
        <v>8</v>
      </c>
      <c r="D362" s="17">
        <v>1</v>
      </c>
      <c r="E362" s="14" t="s">
        <v>220</v>
      </c>
      <c r="F362" s="18"/>
      <c r="G362" s="2">
        <f t="shared" ref="G362:L363" si="201">G363</f>
        <v>0</v>
      </c>
      <c r="H362" s="2">
        <f t="shared" si="201"/>
        <v>0</v>
      </c>
      <c r="I362" s="2">
        <f t="shared" si="201"/>
        <v>0</v>
      </c>
      <c r="J362" s="2">
        <f t="shared" si="201"/>
        <v>35</v>
      </c>
      <c r="K362" s="2">
        <f t="shared" si="201"/>
        <v>0</v>
      </c>
      <c r="L362" s="2">
        <f t="shared" si="201"/>
        <v>35</v>
      </c>
    </row>
    <row r="363" spans="2:12" ht="24" hidden="1" x14ac:dyDescent="0.2">
      <c r="B363" s="21" t="s">
        <v>105</v>
      </c>
      <c r="C363" s="17">
        <v>8</v>
      </c>
      <c r="D363" s="17">
        <v>1</v>
      </c>
      <c r="E363" s="14" t="s">
        <v>220</v>
      </c>
      <c r="F363" s="18">
        <v>200</v>
      </c>
      <c r="G363" s="2">
        <f t="shared" si="201"/>
        <v>0</v>
      </c>
      <c r="H363" s="2">
        <f t="shared" si="201"/>
        <v>0</v>
      </c>
      <c r="I363" s="2">
        <f t="shared" si="201"/>
        <v>0</v>
      </c>
      <c r="J363" s="2">
        <f t="shared" si="201"/>
        <v>35</v>
      </c>
      <c r="K363" s="2">
        <f t="shared" si="201"/>
        <v>0</v>
      </c>
      <c r="L363" s="2">
        <f t="shared" si="201"/>
        <v>35</v>
      </c>
    </row>
    <row r="364" spans="2:12" ht="24" hidden="1" x14ac:dyDescent="0.2">
      <c r="B364" s="21" t="s">
        <v>17</v>
      </c>
      <c r="C364" s="17">
        <v>8</v>
      </c>
      <c r="D364" s="17">
        <v>1</v>
      </c>
      <c r="E364" s="14" t="s">
        <v>220</v>
      </c>
      <c r="F364" s="18">
        <v>240</v>
      </c>
      <c r="G364" s="2">
        <v>0</v>
      </c>
      <c r="H364" s="2"/>
      <c r="I364" s="2">
        <f>G364+H364</f>
        <v>0</v>
      </c>
      <c r="J364" s="2">
        <v>35</v>
      </c>
      <c r="K364" s="2"/>
      <c r="L364" s="2">
        <f>J364+K364</f>
        <v>35</v>
      </c>
    </row>
    <row r="365" spans="2:12" ht="24" hidden="1" x14ac:dyDescent="0.2">
      <c r="B365" s="20" t="s">
        <v>28</v>
      </c>
      <c r="C365" s="17">
        <v>8</v>
      </c>
      <c r="D365" s="17">
        <v>1</v>
      </c>
      <c r="E365" s="14" t="s">
        <v>222</v>
      </c>
      <c r="F365" s="18"/>
      <c r="G365" s="2">
        <f t="shared" ref="G365:L366" si="202">G366</f>
        <v>0</v>
      </c>
      <c r="H365" s="2">
        <f t="shared" si="202"/>
        <v>0</v>
      </c>
      <c r="I365" s="2">
        <f t="shared" si="202"/>
        <v>0</v>
      </c>
      <c r="J365" s="2">
        <f t="shared" ref="J365:J366" si="203">J366</f>
        <v>35</v>
      </c>
      <c r="K365" s="2">
        <f t="shared" si="202"/>
        <v>0</v>
      </c>
      <c r="L365" s="2">
        <f t="shared" si="202"/>
        <v>35</v>
      </c>
    </row>
    <row r="366" spans="2:12" ht="36" hidden="1" x14ac:dyDescent="0.2">
      <c r="B366" s="20" t="s">
        <v>81</v>
      </c>
      <c r="C366" s="17">
        <v>8</v>
      </c>
      <c r="D366" s="17">
        <v>1</v>
      </c>
      <c r="E366" s="14" t="s">
        <v>221</v>
      </c>
      <c r="F366" s="18"/>
      <c r="G366" s="2">
        <f t="shared" si="202"/>
        <v>0</v>
      </c>
      <c r="H366" s="2">
        <f t="shared" si="202"/>
        <v>0</v>
      </c>
      <c r="I366" s="2">
        <f t="shared" si="202"/>
        <v>0</v>
      </c>
      <c r="J366" s="2">
        <f t="shared" si="203"/>
        <v>35</v>
      </c>
      <c r="K366" s="2">
        <f t="shared" si="202"/>
        <v>0</v>
      </c>
      <c r="L366" s="2">
        <f t="shared" si="202"/>
        <v>35</v>
      </c>
    </row>
    <row r="367" spans="2:12" ht="24" hidden="1" x14ac:dyDescent="0.2">
      <c r="B367" s="20" t="s">
        <v>80</v>
      </c>
      <c r="C367" s="17">
        <v>8</v>
      </c>
      <c r="D367" s="17">
        <v>1</v>
      </c>
      <c r="E367" s="14" t="s">
        <v>223</v>
      </c>
      <c r="F367" s="18"/>
      <c r="G367" s="2">
        <f t="shared" ref="G367:L368" si="204">G368</f>
        <v>0</v>
      </c>
      <c r="H367" s="2">
        <f t="shared" si="204"/>
        <v>0</v>
      </c>
      <c r="I367" s="2">
        <f t="shared" si="204"/>
        <v>0</v>
      </c>
      <c r="J367" s="2">
        <f t="shared" si="204"/>
        <v>35</v>
      </c>
      <c r="K367" s="2">
        <f t="shared" si="204"/>
        <v>0</v>
      </c>
      <c r="L367" s="2">
        <f t="shared" si="204"/>
        <v>35</v>
      </c>
    </row>
    <row r="368" spans="2:12" ht="24" hidden="1" x14ac:dyDescent="0.2">
      <c r="B368" s="21" t="s">
        <v>105</v>
      </c>
      <c r="C368" s="17">
        <v>8</v>
      </c>
      <c r="D368" s="17">
        <v>1</v>
      </c>
      <c r="E368" s="14" t="s">
        <v>223</v>
      </c>
      <c r="F368" s="18">
        <v>200</v>
      </c>
      <c r="G368" s="2">
        <f t="shared" si="204"/>
        <v>0</v>
      </c>
      <c r="H368" s="2">
        <f t="shared" si="204"/>
        <v>0</v>
      </c>
      <c r="I368" s="2">
        <f t="shared" si="204"/>
        <v>0</v>
      </c>
      <c r="J368" s="2">
        <f t="shared" si="204"/>
        <v>35</v>
      </c>
      <c r="K368" s="2">
        <f t="shared" si="204"/>
        <v>0</v>
      </c>
      <c r="L368" s="2">
        <f t="shared" si="204"/>
        <v>35</v>
      </c>
    </row>
    <row r="369" spans="2:12" ht="24" hidden="1" x14ac:dyDescent="0.2">
      <c r="B369" s="21" t="s">
        <v>17</v>
      </c>
      <c r="C369" s="17">
        <v>8</v>
      </c>
      <c r="D369" s="17">
        <v>1</v>
      </c>
      <c r="E369" s="14" t="s">
        <v>223</v>
      </c>
      <c r="F369" s="18">
        <v>240</v>
      </c>
      <c r="G369" s="2">
        <v>0</v>
      </c>
      <c r="H369" s="2"/>
      <c r="I369" s="2">
        <f>G369+H369</f>
        <v>0</v>
      </c>
      <c r="J369" s="2">
        <v>35</v>
      </c>
      <c r="K369" s="2"/>
      <c r="L369" s="2">
        <f>J369+K369</f>
        <v>35</v>
      </c>
    </row>
    <row r="370" spans="2:12" x14ac:dyDescent="0.2">
      <c r="B370" s="42" t="s">
        <v>60</v>
      </c>
      <c r="C370" s="14">
        <v>10</v>
      </c>
      <c r="D370" s="14" t="s">
        <v>31</v>
      </c>
      <c r="E370" s="14"/>
      <c r="F370" s="18"/>
      <c r="G370" s="2">
        <f t="shared" ref="G370:L371" si="205">G371</f>
        <v>480</v>
      </c>
      <c r="H370" s="2">
        <f t="shared" si="205"/>
        <v>0</v>
      </c>
      <c r="I370" s="2">
        <f t="shared" si="205"/>
        <v>480</v>
      </c>
      <c r="J370" s="2">
        <f t="shared" ref="J370:J371" si="206">J371</f>
        <v>480</v>
      </c>
      <c r="K370" s="2">
        <f t="shared" si="205"/>
        <v>0</v>
      </c>
      <c r="L370" s="2">
        <f t="shared" si="205"/>
        <v>480</v>
      </c>
    </row>
    <row r="371" spans="2:12" x14ac:dyDescent="0.2">
      <c r="B371" s="42" t="s">
        <v>61</v>
      </c>
      <c r="C371" s="14" t="s">
        <v>49</v>
      </c>
      <c r="D371" s="14" t="s">
        <v>40</v>
      </c>
      <c r="E371" s="14"/>
      <c r="F371" s="18"/>
      <c r="G371" s="2">
        <f t="shared" si="205"/>
        <v>480</v>
      </c>
      <c r="H371" s="2">
        <f t="shared" si="205"/>
        <v>0</v>
      </c>
      <c r="I371" s="2">
        <f t="shared" si="205"/>
        <v>480</v>
      </c>
      <c r="J371" s="2">
        <f t="shared" si="206"/>
        <v>480</v>
      </c>
      <c r="K371" s="2">
        <f t="shared" si="205"/>
        <v>0</v>
      </c>
      <c r="L371" s="2">
        <f t="shared" si="205"/>
        <v>480</v>
      </c>
    </row>
    <row r="372" spans="2:12" ht="24" x14ac:dyDescent="0.2">
      <c r="B372" s="19" t="s">
        <v>119</v>
      </c>
      <c r="C372" s="14" t="s">
        <v>49</v>
      </c>
      <c r="D372" s="14" t="s">
        <v>40</v>
      </c>
      <c r="E372" s="14" t="s">
        <v>129</v>
      </c>
      <c r="F372" s="18"/>
      <c r="G372" s="2">
        <f t="shared" ref="G372:L373" si="207">G373</f>
        <v>480</v>
      </c>
      <c r="H372" s="2">
        <f t="shared" si="207"/>
        <v>0</v>
      </c>
      <c r="I372" s="2">
        <f t="shared" si="207"/>
        <v>480</v>
      </c>
      <c r="J372" s="2">
        <f t="shared" si="207"/>
        <v>480</v>
      </c>
      <c r="K372" s="2">
        <f t="shared" si="207"/>
        <v>0</v>
      </c>
      <c r="L372" s="2">
        <f t="shared" si="207"/>
        <v>480</v>
      </c>
    </row>
    <row r="373" spans="2:12" ht="24" x14ac:dyDescent="0.2">
      <c r="B373" s="52" t="s">
        <v>33</v>
      </c>
      <c r="C373" s="14" t="s">
        <v>49</v>
      </c>
      <c r="D373" s="14" t="s">
        <v>40</v>
      </c>
      <c r="E373" s="14" t="s">
        <v>133</v>
      </c>
      <c r="F373" s="18"/>
      <c r="G373" s="2">
        <f t="shared" si="207"/>
        <v>480</v>
      </c>
      <c r="H373" s="2">
        <f t="shared" si="207"/>
        <v>0</v>
      </c>
      <c r="I373" s="2">
        <f t="shared" si="207"/>
        <v>480</v>
      </c>
      <c r="J373" s="2">
        <f t="shared" si="207"/>
        <v>480</v>
      </c>
      <c r="K373" s="2">
        <f t="shared" si="207"/>
        <v>0</v>
      </c>
      <c r="L373" s="2">
        <f t="shared" si="207"/>
        <v>480</v>
      </c>
    </row>
    <row r="374" spans="2:12" ht="24" x14ac:dyDescent="0.2">
      <c r="B374" s="20" t="s">
        <v>74</v>
      </c>
      <c r="C374" s="14" t="s">
        <v>49</v>
      </c>
      <c r="D374" s="14" t="s">
        <v>40</v>
      </c>
      <c r="E374" s="14" t="s">
        <v>134</v>
      </c>
      <c r="F374" s="18"/>
      <c r="G374" s="2">
        <f t="shared" ref="G374:L376" si="208">G375</f>
        <v>480</v>
      </c>
      <c r="H374" s="2">
        <f t="shared" si="208"/>
        <v>0</v>
      </c>
      <c r="I374" s="2">
        <f t="shared" si="208"/>
        <v>480</v>
      </c>
      <c r="J374" s="2">
        <f t="shared" ref="J374:J376" si="209">J375</f>
        <v>480</v>
      </c>
      <c r="K374" s="2">
        <f t="shared" si="208"/>
        <v>0</v>
      </c>
      <c r="L374" s="2">
        <f t="shared" si="208"/>
        <v>480</v>
      </c>
    </row>
    <row r="375" spans="2:12" x14ac:dyDescent="0.2">
      <c r="B375" s="52" t="s">
        <v>103</v>
      </c>
      <c r="C375" s="14" t="s">
        <v>49</v>
      </c>
      <c r="D375" s="14" t="s">
        <v>40</v>
      </c>
      <c r="E375" s="14" t="s">
        <v>224</v>
      </c>
      <c r="F375" s="18"/>
      <c r="G375" s="2">
        <f t="shared" si="208"/>
        <v>480</v>
      </c>
      <c r="H375" s="2">
        <f t="shared" si="208"/>
        <v>0</v>
      </c>
      <c r="I375" s="2">
        <f t="shared" si="208"/>
        <v>480</v>
      </c>
      <c r="J375" s="2">
        <f t="shared" si="209"/>
        <v>480</v>
      </c>
      <c r="K375" s="2">
        <f t="shared" si="208"/>
        <v>0</v>
      </c>
      <c r="L375" s="2">
        <f t="shared" si="208"/>
        <v>480</v>
      </c>
    </row>
    <row r="376" spans="2:12" x14ac:dyDescent="0.2">
      <c r="B376" s="16" t="s">
        <v>62</v>
      </c>
      <c r="C376" s="14" t="s">
        <v>49</v>
      </c>
      <c r="D376" s="14" t="s">
        <v>40</v>
      </c>
      <c r="E376" s="14" t="s">
        <v>224</v>
      </c>
      <c r="F376" s="18">
        <v>300</v>
      </c>
      <c r="G376" s="2">
        <f t="shared" si="208"/>
        <v>480</v>
      </c>
      <c r="H376" s="2">
        <f t="shared" si="208"/>
        <v>0</v>
      </c>
      <c r="I376" s="2">
        <f t="shared" si="208"/>
        <v>480</v>
      </c>
      <c r="J376" s="2">
        <f t="shared" si="209"/>
        <v>480</v>
      </c>
      <c r="K376" s="2">
        <f t="shared" si="208"/>
        <v>0</v>
      </c>
      <c r="L376" s="2">
        <f t="shared" si="208"/>
        <v>480</v>
      </c>
    </row>
    <row r="377" spans="2:12" x14ac:dyDescent="0.2">
      <c r="B377" s="21" t="s">
        <v>250</v>
      </c>
      <c r="C377" s="17">
        <v>10</v>
      </c>
      <c r="D377" s="17">
        <v>1</v>
      </c>
      <c r="E377" s="14" t="s">
        <v>224</v>
      </c>
      <c r="F377" s="18">
        <v>310</v>
      </c>
      <c r="G377" s="2">
        <v>480</v>
      </c>
      <c r="H377" s="2"/>
      <c r="I377" s="2">
        <f>G377+H377</f>
        <v>480</v>
      </c>
      <c r="J377" s="2">
        <v>480</v>
      </c>
      <c r="K377" s="2"/>
      <c r="L377" s="2">
        <f>J377+K377</f>
        <v>480</v>
      </c>
    </row>
    <row r="378" spans="2:12" x14ac:dyDescent="0.2">
      <c r="B378" s="42" t="s">
        <v>63</v>
      </c>
      <c r="C378" s="14">
        <v>11</v>
      </c>
      <c r="D378" s="14" t="s">
        <v>31</v>
      </c>
      <c r="E378" s="14"/>
      <c r="F378" s="18"/>
      <c r="G378" s="2">
        <f t="shared" ref="G378:L379" si="210">G379</f>
        <v>100</v>
      </c>
      <c r="H378" s="2">
        <f t="shared" si="210"/>
        <v>0</v>
      </c>
      <c r="I378" s="2">
        <f t="shared" si="210"/>
        <v>100</v>
      </c>
      <c r="J378" s="2">
        <f t="shared" si="210"/>
        <v>100</v>
      </c>
      <c r="K378" s="2">
        <f t="shared" si="210"/>
        <v>0</v>
      </c>
      <c r="L378" s="2">
        <f t="shared" si="210"/>
        <v>100</v>
      </c>
    </row>
    <row r="379" spans="2:12" x14ac:dyDescent="0.2">
      <c r="B379" s="42" t="s">
        <v>69</v>
      </c>
      <c r="C379" s="14" t="s">
        <v>64</v>
      </c>
      <c r="D379" s="14" t="s">
        <v>40</v>
      </c>
      <c r="E379" s="14"/>
      <c r="F379" s="18"/>
      <c r="G379" s="2">
        <f t="shared" si="210"/>
        <v>100</v>
      </c>
      <c r="H379" s="2">
        <f t="shared" si="210"/>
        <v>0</v>
      </c>
      <c r="I379" s="2">
        <f t="shared" si="210"/>
        <v>100</v>
      </c>
      <c r="J379" s="2">
        <f t="shared" si="210"/>
        <v>100</v>
      </c>
      <c r="K379" s="2">
        <f t="shared" si="210"/>
        <v>0</v>
      </c>
      <c r="L379" s="2">
        <f t="shared" si="210"/>
        <v>100</v>
      </c>
    </row>
    <row r="380" spans="2:12" ht="24" x14ac:dyDescent="0.2">
      <c r="B380" s="20" t="s">
        <v>128</v>
      </c>
      <c r="C380" s="14" t="s">
        <v>64</v>
      </c>
      <c r="D380" s="14" t="s">
        <v>40</v>
      </c>
      <c r="E380" s="14" t="s">
        <v>225</v>
      </c>
      <c r="F380" s="18"/>
      <c r="G380" s="2">
        <f t="shared" ref="G380:L380" si="211">G381</f>
        <v>100</v>
      </c>
      <c r="H380" s="2">
        <f t="shared" si="211"/>
        <v>0</v>
      </c>
      <c r="I380" s="2">
        <f t="shared" si="211"/>
        <v>100</v>
      </c>
      <c r="J380" s="2">
        <f t="shared" ref="J380" si="212">J381</f>
        <v>100</v>
      </c>
      <c r="K380" s="2">
        <f t="shared" si="211"/>
        <v>0</v>
      </c>
      <c r="L380" s="2">
        <f t="shared" si="211"/>
        <v>100</v>
      </c>
    </row>
    <row r="381" spans="2:12" ht="15.75" customHeight="1" x14ac:dyDescent="0.2">
      <c r="B381" s="20" t="s">
        <v>65</v>
      </c>
      <c r="C381" s="14" t="s">
        <v>64</v>
      </c>
      <c r="D381" s="14" t="s">
        <v>40</v>
      </c>
      <c r="E381" s="14" t="s">
        <v>226</v>
      </c>
      <c r="F381" s="18"/>
      <c r="G381" s="2">
        <f t="shared" ref="G381:L382" si="213">G382</f>
        <v>100</v>
      </c>
      <c r="H381" s="2">
        <f t="shared" si="213"/>
        <v>0</v>
      </c>
      <c r="I381" s="2">
        <f t="shared" si="213"/>
        <v>100</v>
      </c>
      <c r="J381" s="2">
        <f t="shared" si="213"/>
        <v>100</v>
      </c>
      <c r="K381" s="2">
        <f t="shared" si="213"/>
        <v>0</v>
      </c>
      <c r="L381" s="2">
        <f t="shared" si="213"/>
        <v>100</v>
      </c>
    </row>
    <row r="382" spans="2:12" ht="24" x14ac:dyDescent="0.2">
      <c r="B382" s="20" t="s">
        <v>104</v>
      </c>
      <c r="C382" s="14" t="s">
        <v>64</v>
      </c>
      <c r="D382" s="14" t="s">
        <v>40</v>
      </c>
      <c r="E382" s="14" t="s">
        <v>227</v>
      </c>
      <c r="F382" s="18"/>
      <c r="G382" s="2">
        <f t="shared" si="213"/>
        <v>100</v>
      </c>
      <c r="H382" s="2">
        <f t="shared" si="213"/>
        <v>0</v>
      </c>
      <c r="I382" s="2">
        <f t="shared" si="213"/>
        <v>100</v>
      </c>
      <c r="J382" s="2">
        <f t="shared" si="213"/>
        <v>100</v>
      </c>
      <c r="K382" s="2">
        <f t="shared" si="213"/>
        <v>0</v>
      </c>
      <c r="L382" s="2">
        <f t="shared" si="213"/>
        <v>100</v>
      </c>
    </row>
    <row r="383" spans="2:12" ht="24" x14ac:dyDescent="0.2">
      <c r="B383" s="20" t="s">
        <v>80</v>
      </c>
      <c r="C383" s="14" t="s">
        <v>64</v>
      </c>
      <c r="D383" s="14" t="s">
        <v>40</v>
      </c>
      <c r="E383" s="14" t="s">
        <v>228</v>
      </c>
      <c r="F383" s="18"/>
      <c r="G383" s="2">
        <f t="shared" ref="G383:L383" si="214">G384+G386</f>
        <v>100</v>
      </c>
      <c r="H383" s="2">
        <f t="shared" si="214"/>
        <v>0</v>
      </c>
      <c r="I383" s="2">
        <f t="shared" si="214"/>
        <v>100</v>
      </c>
      <c r="J383" s="2">
        <f t="shared" si="214"/>
        <v>100</v>
      </c>
      <c r="K383" s="2">
        <f t="shared" si="214"/>
        <v>0</v>
      </c>
      <c r="L383" s="2">
        <f t="shared" si="214"/>
        <v>100</v>
      </c>
    </row>
    <row r="384" spans="2:12" ht="48" hidden="1" x14ac:dyDescent="0.2">
      <c r="B384" s="20" t="s">
        <v>10</v>
      </c>
      <c r="C384" s="14" t="s">
        <v>64</v>
      </c>
      <c r="D384" s="14" t="s">
        <v>40</v>
      </c>
      <c r="E384" s="14" t="s">
        <v>228</v>
      </c>
      <c r="F384" s="18">
        <v>100</v>
      </c>
      <c r="G384" s="2">
        <f t="shared" ref="G384:L384" si="215">G385</f>
        <v>0</v>
      </c>
      <c r="H384" s="2">
        <f t="shared" si="215"/>
        <v>0</v>
      </c>
      <c r="I384" s="2">
        <f t="shared" si="215"/>
        <v>0</v>
      </c>
      <c r="J384" s="2">
        <f t="shared" si="215"/>
        <v>0</v>
      </c>
      <c r="K384" s="2">
        <f t="shared" si="215"/>
        <v>0</v>
      </c>
      <c r="L384" s="2">
        <f t="shared" si="215"/>
        <v>0</v>
      </c>
    </row>
    <row r="385" spans="2:12" hidden="1" x14ac:dyDescent="0.2">
      <c r="B385" s="21" t="s">
        <v>108</v>
      </c>
      <c r="C385" s="14" t="s">
        <v>64</v>
      </c>
      <c r="D385" s="14" t="s">
        <v>40</v>
      </c>
      <c r="E385" s="14" t="s">
        <v>228</v>
      </c>
      <c r="F385" s="18">
        <v>110</v>
      </c>
      <c r="G385" s="2">
        <v>0</v>
      </c>
      <c r="H385" s="2"/>
      <c r="I385" s="2">
        <f>G385+H385</f>
        <v>0</v>
      </c>
      <c r="J385" s="2">
        <v>0</v>
      </c>
      <c r="K385" s="2"/>
      <c r="L385" s="2">
        <f>J385+K385</f>
        <v>0</v>
      </c>
    </row>
    <row r="386" spans="2:12" ht="24" x14ac:dyDescent="0.2">
      <c r="B386" s="21" t="s">
        <v>105</v>
      </c>
      <c r="C386" s="14" t="s">
        <v>64</v>
      </c>
      <c r="D386" s="14" t="s">
        <v>40</v>
      </c>
      <c r="E386" s="14" t="s">
        <v>228</v>
      </c>
      <c r="F386" s="18">
        <v>200</v>
      </c>
      <c r="G386" s="2">
        <f t="shared" ref="G386:L386" si="216">G387</f>
        <v>100</v>
      </c>
      <c r="H386" s="2">
        <f t="shared" si="216"/>
        <v>0</v>
      </c>
      <c r="I386" s="2">
        <f t="shared" si="216"/>
        <v>100</v>
      </c>
      <c r="J386" s="2">
        <f t="shared" si="216"/>
        <v>100</v>
      </c>
      <c r="K386" s="2">
        <f t="shared" si="216"/>
        <v>0</v>
      </c>
      <c r="L386" s="2">
        <f t="shared" si="216"/>
        <v>100</v>
      </c>
    </row>
    <row r="387" spans="2:12" ht="24" x14ac:dyDescent="0.2">
      <c r="B387" s="21" t="s">
        <v>17</v>
      </c>
      <c r="C387" s="14" t="s">
        <v>64</v>
      </c>
      <c r="D387" s="14" t="s">
        <v>40</v>
      </c>
      <c r="E387" s="14" t="s">
        <v>228</v>
      </c>
      <c r="F387" s="18">
        <v>240</v>
      </c>
      <c r="G387" s="2">
        <v>100</v>
      </c>
      <c r="H387" s="2"/>
      <c r="I387" s="2">
        <f>G387+H387</f>
        <v>100</v>
      </c>
      <c r="J387" s="2">
        <v>100</v>
      </c>
      <c r="K387" s="2"/>
      <c r="L387" s="2">
        <f>J387+K387</f>
        <v>100</v>
      </c>
    </row>
    <row r="388" spans="2:12" ht="15" customHeight="1" x14ac:dyDescent="0.2">
      <c r="B388" s="53" t="s">
        <v>68</v>
      </c>
      <c r="C388" s="13"/>
      <c r="D388" s="13"/>
      <c r="E388" s="14"/>
      <c r="F388" s="54">
        <v>1</v>
      </c>
      <c r="G388" s="55">
        <f t="shared" ref="G388:L388" si="217">G18+G91+G100+G139+G205+G304+G317+G370+G378</f>
        <v>160454.5</v>
      </c>
      <c r="H388" s="55">
        <f t="shared" si="217"/>
        <v>-21376.5</v>
      </c>
      <c r="I388" s="55">
        <f t="shared" si="217"/>
        <v>139078</v>
      </c>
      <c r="J388" s="55">
        <f t="shared" si="217"/>
        <v>136101.70000000001</v>
      </c>
      <c r="K388" s="55">
        <f t="shared" si="217"/>
        <v>0</v>
      </c>
      <c r="L388" s="55">
        <f t="shared" si="217"/>
        <v>136101.70000000001</v>
      </c>
    </row>
    <row r="389" spans="2:12" ht="15.75" customHeight="1" x14ac:dyDescent="0.2">
      <c r="G389" s="56">
        <v>130968.9</v>
      </c>
      <c r="H389" s="57"/>
      <c r="I389" s="57"/>
      <c r="J389" s="56">
        <v>126898.2</v>
      </c>
      <c r="K389" s="57">
        <v>17230.3</v>
      </c>
      <c r="L389" s="57"/>
    </row>
    <row r="390" spans="2:12" x14ac:dyDescent="0.2">
      <c r="G390" s="58">
        <f>G388-G389</f>
        <v>29485.600000000006</v>
      </c>
      <c r="H390" s="56">
        <f>H388-H389</f>
        <v>-21376.5</v>
      </c>
      <c r="I390" s="57"/>
      <c r="J390" s="58">
        <f>J388-J389</f>
        <v>9203.5000000000146</v>
      </c>
      <c r="K390" s="56"/>
      <c r="L390" s="57"/>
    </row>
    <row r="391" spans="2:12" hidden="1" x14ac:dyDescent="0.2"/>
    <row r="392" spans="2:12" hidden="1" x14ac:dyDescent="0.2"/>
    <row r="394" spans="2:12" x14ac:dyDescent="0.2">
      <c r="G394" s="1">
        <v>160454.5</v>
      </c>
      <c r="J394" s="1">
        <v>136101.70000000001</v>
      </c>
    </row>
  </sheetData>
  <autoFilter ref="B17:J390">
    <filterColumn colId="7">
      <filters blank="1">
        <filter val="1 040,0"/>
        <filter val="1 200,0"/>
        <filter val="1 244,8"/>
        <filter val="1 290,0"/>
        <filter val="1 331,4"/>
        <filter val="1 685,0"/>
        <filter val="1 720,0"/>
        <filter val="1 900,0"/>
        <filter val="100,0"/>
        <filter val="12 700,0"/>
        <filter val="12 943,0"/>
        <filter val="120,0"/>
        <filter val="139 078,0"/>
        <filter val="14 251,0"/>
        <filter val="16 592,4"/>
        <filter val="160,0"/>
        <filter val="165,0"/>
        <filter val="2 380,0"/>
        <filter val="20 723,5"/>
        <filter val="20,0"/>
        <filter val="204,8"/>
        <filter val="25,0"/>
        <filter val="26 150,0"/>
        <filter val="26 493,4"/>
        <filter val="27 253,4"/>
        <filter val="29 567,6"/>
        <filter val="3 074,2"/>
        <filter val="30,0"/>
        <filter val="31 490,0"/>
        <filter val="31 558,8"/>
        <filter val="343,4"/>
        <filter val="347,5"/>
        <filter val="35 723,4"/>
        <filter val="372,5"/>
        <filter val="4 600,0"/>
        <filter val="431,4"/>
        <filter val="480,0"/>
        <filter val="5,0"/>
        <filter val="50,0"/>
        <filter val="6 000,0"/>
        <filter val="6 380,0"/>
        <filter val="6 570,0"/>
        <filter val="6 733,5"/>
        <filter val="63 556,4"/>
        <filter val="633,0"/>
        <filter val="657,5"/>
        <filter val="68,8"/>
        <filter val="682,4"/>
        <filter val="7 720,0"/>
        <filter val="700,0"/>
        <filter val="8 023,5"/>
        <filter val="900,0"/>
      </filters>
    </filterColumn>
  </autoFilter>
  <mergeCells count="1">
    <mergeCell ref="B14:I14"/>
  </mergeCells>
  <pageMargins left="0.19685039370078741" right="0.19685039370078741" top="0.19685039370078741" bottom="0.19685039370078741" header="0.19685039370078741" footer="0.19685039370078741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4 (6) ВР 2024-2025</vt:lpstr>
      <vt:lpstr>'прил 4 (6) ВР 2024-2025'!Область_печати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2023-12-25T06:32:08Z</cp:lastPrinted>
  <dcterms:created xsi:type="dcterms:W3CDTF">2013-11-14T08:43:48Z</dcterms:created>
  <dcterms:modified xsi:type="dcterms:W3CDTF">2023-12-25T06:32:17Z</dcterms:modified>
</cp:coreProperties>
</file>