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45" yWindow="90" windowWidth="11325" windowHeight="12285"/>
  </bookViews>
  <sheets>
    <sheet name="5 (7) муниципальные прогр. 2023" sheetId="3" r:id="rId1"/>
  </sheets>
  <definedNames>
    <definedName name="_xlnm._FilterDatabase" localSheetId="0" hidden="1">'5 (7) муниципальные прогр. 2023'!$A$13:$G$351</definedName>
    <definedName name="_xlnm.Print_Area" localSheetId="0">'5 (7) муниципальные прогр. 2023'!$A$1:$G$349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7" i="3" l="1"/>
  <c r="G56" i="3" s="1"/>
  <c r="F56" i="3"/>
  <c r="E56" i="3"/>
  <c r="G143" i="3"/>
  <c r="G142" i="3" s="1"/>
  <c r="F142" i="3"/>
  <c r="E142" i="3"/>
  <c r="F139" i="3"/>
  <c r="E139" i="3"/>
  <c r="F137" i="3"/>
  <c r="E137" i="3"/>
  <c r="E136" i="3" s="1"/>
  <c r="G138" i="3"/>
  <c r="G137" i="3" s="1"/>
  <c r="F170" i="3"/>
  <c r="E170" i="3"/>
  <c r="G171" i="3"/>
  <c r="F136" i="3" l="1"/>
  <c r="G39" i="3"/>
  <c r="G38" i="3" s="1"/>
  <c r="G37" i="3" s="1"/>
  <c r="F38" i="3"/>
  <c r="F37" i="3" s="1"/>
  <c r="E38" i="3"/>
  <c r="E37" i="3" s="1"/>
  <c r="G36" i="3"/>
  <c r="G35" i="3" s="1"/>
  <c r="G34" i="3" s="1"/>
  <c r="F35" i="3"/>
  <c r="F34" i="3" s="1"/>
  <c r="E35" i="3"/>
  <c r="E34" i="3" s="1"/>
  <c r="G258" i="3"/>
  <c r="G257" i="3" s="1"/>
  <c r="F257" i="3"/>
  <c r="E257" i="3"/>
  <c r="G256" i="3"/>
  <c r="G255" i="3" s="1"/>
  <c r="F255" i="3"/>
  <c r="E255" i="3"/>
  <c r="G253" i="3"/>
  <c r="G252" i="3" s="1"/>
  <c r="F252" i="3"/>
  <c r="E252" i="3"/>
  <c r="G251" i="3"/>
  <c r="G250" i="3" s="1"/>
  <c r="F250" i="3"/>
  <c r="E250" i="3"/>
  <c r="G248" i="3"/>
  <c r="G247" i="3" s="1"/>
  <c r="F247" i="3"/>
  <c r="E247" i="3"/>
  <c r="G246" i="3"/>
  <c r="G245" i="3" s="1"/>
  <c r="F245" i="3"/>
  <c r="E245" i="3"/>
  <c r="G243" i="3"/>
  <c r="G242" i="3" s="1"/>
  <c r="F242" i="3"/>
  <c r="E242" i="3"/>
  <c r="G241" i="3"/>
  <c r="G240" i="3" s="1"/>
  <c r="F240" i="3"/>
  <c r="E240" i="3"/>
  <c r="G126" i="3"/>
  <c r="G125" i="3" s="1"/>
  <c r="F125" i="3"/>
  <c r="E125" i="3"/>
  <c r="G213" i="3"/>
  <c r="G212" i="3" s="1"/>
  <c r="G211" i="3" s="1"/>
  <c r="F212" i="3"/>
  <c r="F211" i="3" s="1"/>
  <c r="E212" i="3"/>
  <c r="E211" i="3" s="1"/>
  <c r="G210" i="3"/>
  <c r="G209" i="3" s="1"/>
  <c r="G208" i="3" s="1"/>
  <c r="F209" i="3"/>
  <c r="F208" i="3" s="1"/>
  <c r="E209" i="3"/>
  <c r="E208" i="3" s="1"/>
  <c r="G207" i="3"/>
  <c r="G206" i="3" s="1"/>
  <c r="G205" i="3" s="1"/>
  <c r="F206" i="3"/>
  <c r="F205" i="3" s="1"/>
  <c r="E206" i="3"/>
  <c r="E205" i="3" s="1"/>
  <c r="G204" i="3"/>
  <c r="G203" i="3" s="1"/>
  <c r="G202" i="3" s="1"/>
  <c r="F203" i="3"/>
  <c r="F202" i="3" s="1"/>
  <c r="E203" i="3"/>
  <c r="E202" i="3" s="1"/>
  <c r="E249" i="3" l="1"/>
  <c r="F239" i="3"/>
  <c r="G244" i="3"/>
  <c r="E254" i="3"/>
  <c r="F254" i="3"/>
  <c r="G239" i="3"/>
  <c r="E244" i="3"/>
  <c r="G254" i="3"/>
  <c r="F249" i="3"/>
  <c r="G249" i="3"/>
  <c r="F244" i="3"/>
  <c r="E239" i="3"/>
  <c r="G18" i="3" l="1"/>
  <c r="G17" i="3" s="1"/>
  <c r="G16" i="3" s="1"/>
  <c r="F17" i="3"/>
  <c r="F16" i="3" s="1"/>
  <c r="E17" i="3"/>
  <c r="E16" i="3" s="1"/>
  <c r="G266" i="3"/>
  <c r="G348" i="3" l="1"/>
  <c r="G344" i="3"/>
  <c r="G342" i="3"/>
  <c r="G338" i="3"/>
  <c r="G334" i="3"/>
  <c r="G330" i="3"/>
  <c r="G328" i="3"/>
  <c r="G322" i="3"/>
  <c r="G319" i="3"/>
  <c r="G318" i="3"/>
  <c r="G316" i="3"/>
  <c r="G314" i="3"/>
  <c r="G309" i="3"/>
  <c r="G306" i="3"/>
  <c r="G302" i="3"/>
  <c r="G300" i="3"/>
  <c r="G296" i="3"/>
  <c r="G293" i="3"/>
  <c r="G289" i="3"/>
  <c r="G287" i="3"/>
  <c r="G281" i="3"/>
  <c r="G279" i="3"/>
  <c r="G276" i="3"/>
  <c r="G274" i="3"/>
  <c r="G271" i="3"/>
  <c r="G268" i="3"/>
  <c r="G263" i="3"/>
  <c r="G261" i="3"/>
  <c r="G236" i="3"/>
  <c r="G227" i="3"/>
  <c r="G222" i="3"/>
  <c r="G216" i="3"/>
  <c r="G199" i="3"/>
  <c r="G196" i="3"/>
  <c r="G193" i="3"/>
  <c r="G187" i="3"/>
  <c r="G184" i="3"/>
  <c r="G178" i="3"/>
  <c r="G174" i="3"/>
  <c r="G172" i="3"/>
  <c r="G170" i="3" s="1"/>
  <c r="G165" i="3"/>
  <c r="G160" i="3"/>
  <c r="G155" i="3"/>
  <c r="G152" i="3"/>
  <c r="G149" i="3"/>
  <c r="G145" i="3"/>
  <c r="G140" i="3"/>
  <c r="G139" i="3" s="1"/>
  <c r="G136" i="3" s="1"/>
  <c r="G134" i="3"/>
  <c r="G128" i="3"/>
  <c r="G122" i="3"/>
  <c r="G119" i="3"/>
  <c r="G116" i="3"/>
  <c r="G113" i="3"/>
  <c r="G111" i="3"/>
  <c r="G108" i="3"/>
  <c r="G105" i="3"/>
  <c r="G100" i="3"/>
  <c r="G97" i="3"/>
  <c r="G96" i="3"/>
  <c r="G94" i="3"/>
  <c r="G91" i="3"/>
  <c r="G89" i="3"/>
  <c r="G87" i="3" l="1"/>
  <c r="G84" i="3"/>
  <c r="G83" i="3"/>
  <c r="G81" i="3"/>
  <c r="G79" i="3"/>
  <c r="G74" i="3"/>
  <c r="G68" i="3"/>
  <c r="G65" i="3"/>
  <c r="G62" i="3"/>
  <c r="G51" i="3"/>
  <c r="G48" i="3"/>
  <c r="G42" i="3"/>
  <c r="G32" i="3"/>
  <c r="G28" i="3"/>
  <c r="G21" i="3"/>
  <c r="E20" i="3"/>
  <c r="E19" i="3" s="1"/>
  <c r="E15" i="3" s="1"/>
  <c r="F20" i="3"/>
  <c r="F19" i="3" s="1"/>
  <c r="F15" i="3" s="1"/>
  <c r="E24" i="3"/>
  <c r="E23" i="3" s="1"/>
  <c r="F24" i="3"/>
  <c r="F23" i="3" s="1"/>
  <c r="E27" i="3"/>
  <c r="E26" i="3" s="1"/>
  <c r="F27" i="3"/>
  <c r="F26" i="3" s="1"/>
  <c r="E31" i="3"/>
  <c r="E30" i="3" s="1"/>
  <c r="E29" i="3" s="1"/>
  <c r="F31" i="3"/>
  <c r="F30" i="3" s="1"/>
  <c r="F29" i="3" s="1"/>
  <c r="E41" i="3"/>
  <c r="E40" i="3" s="1"/>
  <c r="E33" i="3" s="1"/>
  <c r="F41" i="3"/>
  <c r="F40" i="3" s="1"/>
  <c r="F33" i="3" s="1"/>
  <c r="E47" i="3"/>
  <c r="E46" i="3" s="1"/>
  <c r="F47" i="3"/>
  <c r="F46" i="3" s="1"/>
  <c r="E50" i="3"/>
  <c r="E49" i="3" s="1"/>
  <c r="F50" i="3"/>
  <c r="F49" i="3" s="1"/>
  <c r="E54" i="3"/>
  <c r="F54" i="3"/>
  <c r="E61" i="3"/>
  <c r="E60" i="3" s="1"/>
  <c r="F61" i="3"/>
  <c r="F60" i="3" s="1"/>
  <c r="E64" i="3"/>
  <c r="E63" i="3" s="1"/>
  <c r="F64" i="3"/>
  <c r="F63" i="3" s="1"/>
  <c r="E67" i="3"/>
  <c r="E66" i="3" s="1"/>
  <c r="F67" i="3"/>
  <c r="F66" i="3" s="1"/>
  <c r="E72" i="3"/>
  <c r="E71" i="3" s="1"/>
  <c r="E70" i="3" s="1"/>
  <c r="F72" i="3"/>
  <c r="F71" i="3" s="1"/>
  <c r="F70" i="3" s="1"/>
  <c r="E73" i="3"/>
  <c r="F73" i="3"/>
  <c r="E78" i="3"/>
  <c r="F78" i="3"/>
  <c r="E80" i="3"/>
  <c r="F80" i="3"/>
  <c r="E82" i="3"/>
  <c r="F82" i="3"/>
  <c r="E86" i="3"/>
  <c r="F86" i="3"/>
  <c r="E88" i="3"/>
  <c r="F88" i="3"/>
  <c r="E90" i="3"/>
  <c r="F90" i="3"/>
  <c r="E93" i="3"/>
  <c r="F93" i="3"/>
  <c r="E95" i="3"/>
  <c r="F95" i="3"/>
  <c r="E99" i="3"/>
  <c r="E98" i="3" s="1"/>
  <c r="F99" i="3"/>
  <c r="F98" i="3" s="1"/>
  <c r="E104" i="3"/>
  <c r="E103" i="3" s="1"/>
  <c r="F104" i="3"/>
  <c r="F103" i="3" s="1"/>
  <c r="E107" i="3"/>
  <c r="E106" i="3" s="1"/>
  <c r="F107" i="3"/>
  <c r="F106" i="3" s="1"/>
  <c r="E110" i="3"/>
  <c r="F110" i="3"/>
  <c r="E112" i="3"/>
  <c r="F112" i="3"/>
  <c r="E115" i="3"/>
  <c r="E114" i="3" s="1"/>
  <c r="F115" i="3"/>
  <c r="F114" i="3" s="1"/>
  <c r="E118" i="3"/>
  <c r="E117" i="3" s="1"/>
  <c r="F118" i="3"/>
  <c r="F117" i="3" s="1"/>
  <c r="E121" i="3"/>
  <c r="E120" i="3" s="1"/>
  <c r="F121" i="3"/>
  <c r="F120" i="3" s="1"/>
  <c r="E127" i="3"/>
  <c r="F127" i="3"/>
  <c r="E133" i="3"/>
  <c r="E132" i="3" s="1"/>
  <c r="E131" i="3" s="1"/>
  <c r="F133" i="3"/>
  <c r="F132" i="3" s="1"/>
  <c r="F131" i="3" s="1"/>
  <c r="E144" i="3"/>
  <c r="E141" i="3" s="1"/>
  <c r="F144" i="3"/>
  <c r="F141" i="3" s="1"/>
  <c r="E148" i="3"/>
  <c r="E147" i="3" s="1"/>
  <c r="F148" i="3"/>
  <c r="F147" i="3" s="1"/>
  <c r="E151" i="3"/>
  <c r="E150" i="3" s="1"/>
  <c r="F151" i="3"/>
  <c r="F150" i="3" s="1"/>
  <c r="E154" i="3"/>
  <c r="E153" i="3" s="1"/>
  <c r="F154" i="3"/>
  <c r="F153" i="3" s="1"/>
  <c r="E159" i="3"/>
  <c r="E158" i="3" s="1"/>
  <c r="E157" i="3" s="1"/>
  <c r="E156" i="3" s="1"/>
  <c r="F159" i="3"/>
  <c r="F158" i="3" s="1"/>
  <c r="F157" i="3" s="1"/>
  <c r="F156" i="3" s="1"/>
  <c r="E164" i="3"/>
  <c r="E163" i="3" s="1"/>
  <c r="E162" i="3" s="1"/>
  <c r="E161" i="3" s="1"/>
  <c r="F164" i="3"/>
  <c r="F163" i="3" s="1"/>
  <c r="F162" i="3" s="1"/>
  <c r="F161" i="3" s="1"/>
  <c r="E173" i="3"/>
  <c r="F173" i="3"/>
  <c r="E177" i="3"/>
  <c r="E176" i="3" s="1"/>
  <c r="E175" i="3" s="1"/>
  <c r="F177" i="3"/>
  <c r="F176" i="3" s="1"/>
  <c r="F175" i="3" s="1"/>
  <c r="E183" i="3"/>
  <c r="E182" i="3" s="1"/>
  <c r="F183" i="3"/>
  <c r="F182" i="3" s="1"/>
  <c r="E186" i="3"/>
  <c r="E185" i="3" s="1"/>
  <c r="F186" i="3"/>
  <c r="F185" i="3" s="1"/>
  <c r="E192" i="3"/>
  <c r="E191" i="3" s="1"/>
  <c r="F192" i="3"/>
  <c r="F191" i="3" s="1"/>
  <c r="E195" i="3"/>
  <c r="E194" i="3" s="1"/>
  <c r="F195" i="3"/>
  <c r="F194" i="3" s="1"/>
  <c r="E198" i="3"/>
  <c r="E197" i="3" s="1"/>
  <c r="F198" i="3"/>
  <c r="F197" i="3" s="1"/>
  <c r="E215" i="3"/>
  <c r="E214" i="3" s="1"/>
  <c r="E201" i="3" s="1"/>
  <c r="F215" i="3"/>
  <c r="F214" i="3" s="1"/>
  <c r="F201" i="3" s="1"/>
  <c r="E221" i="3"/>
  <c r="E220" i="3" s="1"/>
  <c r="E219" i="3" s="1"/>
  <c r="E218" i="3" s="1"/>
  <c r="E217" i="3" s="1"/>
  <c r="F221" i="3"/>
  <c r="F220" i="3" s="1"/>
  <c r="F219" i="3" s="1"/>
  <c r="F218" i="3" s="1"/>
  <c r="F217" i="3" s="1"/>
  <c r="E226" i="3"/>
  <c r="E225" i="3" s="1"/>
  <c r="E224" i="3" s="1"/>
  <c r="E223" i="3" s="1"/>
  <c r="F226" i="3"/>
  <c r="F225" i="3" s="1"/>
  <c r="F224" i="3" s="1"/>
  <c r="F223" i="3" s="1"/>
  <c r="E232" i="3"/>
  <c r="E231" i="3" s="1"/>
  <c r="F232" i="3"/>
  <c r="F231" i="3" s="1"/>
  <c r="E235" i="3"/>
  <c r="E234" i="3" s="1"/>
  <c r="F235" i="3"/>
  <c r="F234" i="3" s="1"/>
  <c r="E260" i="3"/>
  <c r="F260" i="3"/>
  <c r="E262" i="3"/>
  <c r="F262" i="3"/>
  <c r="E265" i="3"/>
  <c r="F265" i="3"/>
  <c r="E267" i="3"/>
  <c r="F267" i="3"/>
  <c r="E270" i="3"/>
  <c r="E269" i="3" s="1"/>
  <c r="F270" i="3"/>
  <c r="F269" i="3" s="1"/>
  <c r="E273" i="3"/>
  <c r="F273" i="3"/>
  <c r="E275" i="3"/>
  <c r="F275" i="3"/>
  <c r="E278" i="3"/>
  <c r="F278" i="3"/>
  <c r="E280" i="3"/>
  <c r="F280" i="3"/>
  <c r="E286" i="3"/>
  <c r="F286" i="3"/>
  <c r="E288" i="3"/>
  <c r="F288" i="3"/>
  <c r="E292" i="3"/>
  <c r="E291" i="3" s="1"/>
  <c r="F292" i="3"/>
  <c r="F291" i="3" s="1"/>
  <c r="E295" i="3"/>
  <c r="E294" i="3" s="1"/>
  <c r="F295" i="3"/>
  <c r="F294" i="3" s="1"/>
  <c r="E299" i="3"/>
  <c r="F299" i="3"/>
  <c r="E301" i="3"/>
  <c r="F301" i="3"/>
  <c r="E305" i="3"/>
  <c r="E304" i="3" s="1"/>
  <c r="F305" i="3"/>
  <c r="F304" i="3" s="1"/>
  <c r="E308" i="3"/>
  <c r="E307" i="3" s="1"/>
  <c r="F308" i="3"/>
  <c r="F307" i="3" s="1"/>
  <c r="E313" i="3"/>
  <c r="F313" i="3"/>
  <c r="E315" i="3"/>
  <c r="F315" i="3"/>
  <c r="E317" i="3"/>
  <c r="F317" i="3"/>
  <c r="E321" i="3"/>
  <c r="E320" i="3" s="1"/>
  <c r="F321" i="3"/>
  <c r="F320" i="3" s="1"/>
  <c r="E327" i="3"/>
  <c r="F327" i="3"/>
  <c r="E329" i="3"/>
  <c r="F329" i="3"/>
  <c r="E337" i="3"/>
  <c r="E336" i="3" s="1"/>
  <c r="E335" i="3" s="1"/>
  <c r="F337" i="3"/>
  <c r="F336" i="3" s="1"/>
  <c r="F335" i="3" s="1"/>
  <c r="E341" i="3"/>
  <c r="F341" i="3"/>
  <c r="E343" i="3"/>
  <c r="F343" i="3"/>
  <c r="E347" i="3"/>
  <c r="E346" i="3" s="1"/>
  <c r="E345" i="3" s="1"/>
  <c r="F347" i="3"/>
  <c r="F346" i="3" s="1"/>
  <c r="F345" i="3" s="1"/>
  <c r="E53" i="3" l="1"/>
  <c r="E52" i="3" s="1"/>
  <c r="F53" i="3"/>
  <c r="F52" i="3" s="1"/>
  <c r="F124" i="3"/>
  <c r="F123" i="3" s="1"/>
  <c r="E124" i="3"/>
  <c r="E123" i="3" s="1"/>
  <c r="E200" i="3"/>
  <c r="F200" i="3"/>
  <c r="E22" i="3"/>
  <c r="E14" i="3" s="1"/>
  <c r="G55" i="3"/>
  <c r="F77" i="3"/>
  <c r="F45" i="3"/>
  <c r="E326" i="3"/>
  <c r="E325" i="3" s="1"/>
  <c r="E324" i="3" s="1"/>
  <c r="E323" i="3" s="1"/>
  <c r="E303" i="3"/>
  <c r="E146" i="3"/>
  <c r="F277" i="3"/>
  <c r="F259" i="3"/>
  <c r="E285" i="3"/>
  <c r="E277" i="3"/>
  <c r="E259" i="3"/>
  <c r="E135" i="3"/>
  <c r="E109" i="3"/>
  <c r="E102" i="3" s="1"/>
  <c r="E92" i="3"/>
  <c r="E77" i="3"/>
  <c r="E340" i="3"/>
  <c r="E339" i="3" s="1"/>
  <c r="E331" i="3" s="1"/>
  <c r="F298" i="3"/>
  <c r="F297" i="3" s="1"/>
  <c r="F285" i="3"/>
  <c r="F92" i="3"/>
  <c r="E298" i="3"/>
  <c r="E297" i="3" s="1"/>
  <c r="F272" i="3"/>
  <c r="F264" i="3"/>
  <c r="F230" i="3"/>
  <c r="F229" i="3" s="1"/>
  <c r="F169" i="3"/>
  <c r="F168" i="3" s="1"/>
  <c r="F167" i="3" s="1"/>
  <c r="F166" i="3" s="1"/>
  <c r="F135" i="3"/>
  <c r="F85" i="3"/>
  <c r="F340" i="3"/>
  <c r="F339" i="3" s="1"/>
  <c r="F331" i="3" s="1"/>
  <c r="F326" i="3"/>
  <c r="F325" i="3" s="1"/>
  <c r="F324" i="3" s="1"/>
  <c r="F323" i="3" s="1"/>
  <c r="F303" i="3"/>
  <c r="E272" i="3"/>
  <c r="E264" i="3"/>
  <c r="E230" i="3"/>
  <c r="E229" i="3" s="1"/>
  <c r="F190" i="3"/>
  <c r="F189" i="3" s="1"/>
  <c r="E169" i="3"/>
  <c r="E168" i="3" s="1"/>
  <c r="E167" i="3" s="1"/>
  <c r="E166" i="3" s="1"/>
  <c r="F109" i="3"/>
  <c r="F102" i="3" s="1"/>
  <c r="E85" i="3"/>
  <c r="F59" i="3"/>
  <c r="F58" i="3" s="1"/>
  <c r="E181" i="3"/>
  <c r="E180" i="3" s="1"/>
  <c r="E179" i="3" s="1"/>
  <c r="E312" i="3"/>
  <c r="E311" i="3" s="1"/>
  <c r="E310" i="3" s="1"/>
  <c r="F290" i="3"/>
  <c r="E190" i="3"/>
  <c r="E189" i="3" s="1"/>
  <c r="F312" i="3"/>
  <c r="F311" i="3" s="1"/>
  <c r="F310" i="3" s="1"/>
  <c r="E290" i="3"/>
  <c r="F181" i="3"/>
  <c r="F180" i="3" s="1"/>
  <c r="F179" i="3" s="1"/>
  <c r="F146" i="3"/>
  <c r="E59" i="3"/>
  <c r="E58" i="3" s="1"/>
  <c r="E45" i="3"/>
  <c r="F22" i="3"/>
  <c r="F14" i="3" s="1"/>
  <c r="F44" i="3" l="1"/>
  <c r="E44" i="3"/>
  <c r="E238" i="3"/>
  <c r="E237" i="3" s="1"/>
  <c r="E228" i="3" s="1"/>
  <c r="F238" i="3"/>
  <c r="F237" i="3" s="1"/>
  <c r="F228" i="3" s="1"/>
  <c r="E101" i="3"/>
  <c r="F101" i="3"/>
  <c r="E188" i="3"/>
  <c r="F188" i="3"/>
  <c r="E130" i="3"/>
  <c r="E129" i="3" s="1"/>
  <c r="E43" i="3"/>
  <c r="E76" i="3"/>
  <c r="E75" i="3" s="1"/>
  <c r="E69" i="3" s="1"/>
  <c r="E284" i="3"/>
  <c r="E283" i="3" s="1"/>
  <c r="E282" i="3" s="1"/>
  <c r="F76" i="3"/>
  <c r="F75" i="3" s="1"/>
  <c r="F69" i="3" s="1"/>
  <c r="F284" i="3"/>
  <c r="F283" i="3" s="1"/>
  <c r="F282" i="3" s="1"/>
  <c r="F130" i="3"/>
  <c r="F129" i="3" s="1"/>
  <c r="F43" i="3"/>
  <c r="G337" i="3"/>
  <c r="G336" i="3" s="1"/>
  <c r="G335" i="3" s="1"/>
  <c r="G154" i="3"/>
  <c r="G153" i="3" s="1"/>
  <c r="G127" i="3"/>
  <c r="G80" i="3"/>
  <c r="G41" i="3"/>
  <c r="G40" i="3" s="1"/>
  <c r="G33" i="3" s="1"/>
  <c r="G124" i="3" l="1"/>
  <c r="G123" i="3" s="1"/>
  <c r="E349" i="3"/>
  <c r="F349" i="3"/>
  <c r="G110" i="3"/>
  <c r="G115" i="3"/>
  <c r="G114" i="3" s="1"/>
  <c r="G112" i="3"/>
  <c r="G109" i="3" l="1"/>
  <c r="G273" i="3"/>
  <c r="G265" i="3"/>
  <c r="G260" i="3"/>
  <c r="G64" i="3" l="1"/>
  <c r="G63" i="3" s="1"/>
  <c r="G61" i="3"/>
  <c r="G60" i="3" s="1"/>
  <c r="G67" i="3"/>
  <c r="G66" i="3" s="1"/>
  <c r="G59" i="3" l="1"/>
  <c r="G58" i="3" s="1"/>
  <c r="G50" i="3"/>
  <c r="G49" i="3" s="1"/>
  <c r="G347" i="3" l="1"/>
  <c r="G346" i="3" s="1"/>
  <c r="G345" i="3" s="1"/>
  <c r="G343" i="3"/>
  <c r="G341" i="3"/>
  <c r="G329" i="3"/>
  <c r="G327" i="3"/>
  <c r="G321" i="3"/>
  <c r="G320" i="3" s="1"/>
  <c r="G317" i="3"/>
  <c r="G315" i="3"/>
  <c r="G313" i="3"/>
  <c r="G308" i="3"/>
  <c r="G307" i="3" s="1"/>
  <c r="G305" i="3"/>
  <c r="G304" i="3" s="1"/>
  <c r="G299" i="3"/>
  <c r="G295" i="3"/>
  <c r="G294" i="3" s="1"/>
  <c r="G292" i="3"/>
  <c r="G291" i="3" s="1"/>
  <c r="G288" i="3"/>
  <c r="G286" i="3"/>
  <c r="G267" i="3"/>
  <c r="G264" i="3" s="1"/>
  <c r="G275" i="3"/>
  <c r="G272" i="3" s="1"/>
  <c r="G280" i="3"/>
  <c r="G278" i="3"/>
  <c r="G270" i="3"/>
  <c r="G269" i="3" s="1"/>
  <c r="G262" i="3"/>
  <c r="G259" i="3" s="1"/>
  <c r="G235" i="3"/>
  <c r="G234" i="3" s="1"/>
  <c r="G232" i="3"/>
  <c r="G231" i="3" s="1"/>
  <c r="G226" i="3"/>
  <c r="G225" i="3" s="1"/>
  <c r="G224" i="3" s="1"/>
  <c r="G223" i="3" s="1"/>
  <c r="G221" i="3"/>
  <c r="G220" i="3" s="1"/>
  <c r="G219" i="3" s="1"/>
  <c r="G218" i="3" s="1"/>
  <c r="G217" i="3" s="1"/>
  <c r="G198" i="3"/>
  <c r="G197" i="3" s="1"/>
  <c r="G195" i="3"/>
  <c r="G194" i="3" s="1"/>
  <c r="G192" i="3"/>
  <c r="G191" i="3" s="1"/>
  <c r="G186" i="3"/>
  <c r="G185" i="3" s="1"/>
  <c r="G183" i="3"/>
  <c r="G182" i="3" s="1"/>
  <c r="G177" i="3"/>
  <c r="G176" i="3" s="1"/>
  <c r="G175" i="3" s="1"/>
  <c r="G173" i="3"/>
  <c r="G164" i="3"/>
  <c r="G163" i="3" s="1"/>
  <c r="G162" i="3" s="1"/>
  <c r="G161" i="3" s="1"/>
  <c r="G159" i="3"/>
  <c r="G158" i="3" s="1"/>
  <c r="G157" i="3" s="1"/>
  <c r="G156" i="3" s="1"/>
  <c r="G151" i="3"/>
  <c r="G150" i="3" s="1"/>
  <c r="G148" i="3"/>
  <c r="G147" i="3" s="1"/>
  <c r="G144" i="3"/>
  <c r="G141" i="3" s="1"/>
  <c r="G133" i="3"/>
  <c r="G132" i="3" s="1"/>
  <c r="G131" i="3" s="1"/>
  <c r="G107" i="3"/>
  <c r="G106" i="3" s="1"/>
  <c r="G121" i="3"/>
  <c r="G120" i="3" s="1"/>
  <c r="G118" i="3"/>
  <c r="G117" i="3" s="1"/>
  <c r="G104" i="3"/>
  <c r="G103" i="3" s="1"/>
  <c r="G99" i="3"/>
  <c r="G98" i="3" s="1"/>
  <c r="G95" i="3"/>
  <c r="G93" i="3"/>
  <c r="G90" i="3"/>
  <c r="G88" i="3"/>
  <c r="G86" i="3"/>
  <c r="G82" i="3"/>
  <c r="G78" i="3"/>
  <c r="G73" i="3"/>
  <c r="G72" i="3"/>
  <c r="G71" i="3" s="1"/>
  <c r="G70" i="3" s="1"/>
  <c r="G54" i="3"/>
  <c r="G47" i="3"/>
  <c r="G46" i="3" s="1"/>
  <c r="G45" i="3" s="1"/>
  <c r="G31" i="3"/>
  <c r="G30" i="3" s="1"/>
  <c r="G29" i="3" s="1"/>
  <c r="G27" i="3"/>
  <c r="G26" i="3" s="1"/>
  <c r="G24" i="3"/>
  <c r="G23" i="3" s="1"/>
  <c r="G20" i="3"/>
  <c r="G19" i="3" s="1"/>
  <c r="G15" i="3" s="1"/>
  <c r="G301" i="3"/>
  <c r="G215" i="3"/>
  <c r="G214" i="3" s="1"/>
  <c r="G201" i="3" s="1"/>
  <c r="G53" i="3" l="1"/>
  <c r="G52" i="3" s="1"/>
  <c r="G44" i="3" s="1"/>
  <c r="G43" i="3" s="1"/>
  <c r="G200" i="3"/>
  <c r="G146" i="3"/>
  <c r="G102" i="3"/>
  <c r="G101" i="3" s="1"/>
  <c r="G326" i="3"/>
  <c r="G325" i="3" s="1"/>
  <c r="G324" i="3" s="1"/>
  <c r="G323" i="3" s="1"/>
  <c r="G181" i="3"/>
  <c r="G180" i="3" s="1"/>
  <c r="G179" i="3" s="1"/>
  <c r="G92" i="3"/>
  <c r="G135" i="3"/>
  <c r="G190" i="3"/>
  <c r="G189" i="3" s="1"/>
  <c r="G230" i="3"/>
  <c r="G229" i="3" s="1"/>
  <c r="G340" i="3"/>
  <c r="G339" i="3" s="1"/>
  <c r="G331" i="3" s="1"/>
  <c r="G85" i="3"/>
  <c r="G285" i="3"/>
  <c r="G277" i="3"/>
  <c r="G238" i="3" s="1"/>
  <c r="G298" i="3"/>
  <c r="G297" i="3" s="1"/>
  <c r="G169" i="3"/>
  <c r="G168" i="3" s="1"/>
  <c r="G167" i="3" s="1"/>
  <c r="G166" i="3" s="1"/>
  <c r="G312" i="3"/>
  <c r="G311" i="3" s="1"/>
  <c r="G310" i="3" s="1"/>
  <c r="G22" i="3"/>
  <c r="G14" i="3" s="1"/>
  <c r="G77" i="3"/>
  <c r="G290" i="3"/>
  <c r="G303" i="3"/>
  <c r="G188" i="3" l="1"/>
  <c r="G130" i="3"/>
  <c r="G129" i="3" s="1"/>
  <c r="G237" i="3"/>
  <c r="G228" i="3" s="1"/>
  <c r="G284" i="3"/>
  <c r="G283" i="3" s="1"/>
  <c r="G282" i="3" s="1"/>
  <c r="G76" i="3"/>
  <c r="G75" i="3" s="1"/>
  <c r="G69" i="3" s="1"/>
  <c r="F351" i="3" l="1"/>
  <c r="G349" i="3"/>
  <c r="G351" i="3" s="1"/>
</calcChain>
</file>

<file path=xl/sharedStrings.xml><?xml version="1.0" encoding="utf-8"?>
<sst xmlns="http://schemas.openxmlformats.org/spreadsheetml/2006/main" count="727" uniqueCount="281">
  <si>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</si>
  <si>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</si>
  <si>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</si>
  <si>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</si>
  <si>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</si>
  <si>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</si>
  <si>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</si>
  <si>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</si>
  <si>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</si>
  <si>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</si>
  <si>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</si>
  <si>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</si>
  <si>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Расходы на обеспечение функций муниципальных органов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</si>
  <si>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</si>
  <si>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</si>
  <si>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</si>
  <si>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Подпрограмма "Профилактика экстремизма"</t>
  </si>
  <si>
    <t>Подпрограмма "Дорожное хозяйство"</t>
  </si>
  <si>
    <t>Подпрограмма "Автомобильный транспорт"</t>
  </si>
  <si>
    <t>Услуги в области информационных технологий</t>
  </si>
  <si>
    <t>870</t>
  </si>
  <si>
    <t>Резервные средства</t>
  </si>
  <si>
    <t>800</t>
  </si>
  <si>
    <t>Подпрограмма "Профилактика незаконного оборота и потребления наркотических средств и психотропных веществ"</t>
  </si>
  <si>
    <t>Подпрограмма "Профилактика правонарушений"</t>
  </si>
  <si>
    <t>Подпрограмма "Создание условий для обеспечения качественными коммунальными услугами"</t>
  </si>
  <si>
    <t xml:space="preserve"> Подпрограмма "Содействие трудоустройству граждан"</t>
  </si>
  <si>
    <t>Подпрограмма "Развитие массовой физической культуры и спорта"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</si>
  <si>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</si>
  <si>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</si>
  <si>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</si>
  <si>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</si>
  <si>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</si>
  <si>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</si>
  <si>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</si>
  <si>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</si>
  <si>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</si>
  <si>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</si>
  <si>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</si>
  <si>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</si>
  <si>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</si>
  <si>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"Обеспечение организации и проведения физкультурных и массовых спортивных мероприятий"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</si>
  <si>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</si>
  <si>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Основное мероприятие "Подготовка систем коммунальной инфраструктуры к осенне-зимнему периоду"</t>
  </si>
  <si>
    <t>Реализация мероприятий (в случае если не предусмотрено по обособленным направлениям расходов)</t>
  </si>
  <si>
    <t>Подпрограмма "Содействие проведению капитального ремонта многоквартирных домов"</t>
  </si>
  <si>
    <t>Основное мероприятие "Создание условий для деятельности народных дружин"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</si>
  <si>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</si>
  <si>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</si>
  <si>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</si>
  <si>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Мероприятия по противодействию злоупотреблению наркотиками и их незаконному обороту</t>
  </si>
  <si>
    <t>Основное мероприятие "Укрепление толерантности и профилактики экстремизма в молодежной среде"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</si>
  <si>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</si>
  <si>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</si>
  <si>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</si>
  <si>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</si>
  <si>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</si>
  <si>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</si>
  <si>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</si>
  <si>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Подпрограмма "Совершенствование системы управления в администрации городского поселения Игрим"</t>
  </si>
  <si>
    <t>Основное мероприятие "Содержание   администрации городского поселения Игрим"</t>
  </si>
  <si>
    <t xml:space="preserve"> Прочие мероприятия органов местного самоуправления</t>
  </si>
  <si>
    <t>2200000000</t>
  </si>
  <si>
    <t>Основное мероприятие "Мероприятия по санитарной очистке территорий поселения"</t>
  </si>
  <si>
    <t>2200300000</t>
  </si>
  <si>
    <t>2200399990</t>
  </si>
  <si>
    <t>Основное мероприятие "Техническое обслуживание и эксплуатация сетей уличного освещения"</t>
  </si>
  <si>
    <t>5000000000</t>
  </si>
  <si>
    <t>5000100000</t>
  </si>
  <si>
    <t>5000151180</t>
  </si>
  <si>
    <t>Основное мероприятие "Ликвидация непригодного жилищного фонда"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</si>
  <si>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</si>
  <si>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</si>
  <si>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 мероприятие "Управление  и содержание общего имущества многоквартирных домов"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</si>
  <si>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</si>
  <si>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</si>
  <si>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</si>
  <si>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"Управление и распоряжение муниципальным имуществом и земельными ресурсами"</t>
  </si>
  <si>
    <t>Исполнение судебных актов</t>
  </si>
  <si>
    <t>5000122030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</si>
  <si>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</si>
  <si>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</si>
  <si>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</si>
  <si>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2900000000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</si>
  <si>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</si>
  <si>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Субсидии некоммерческой организации Югорский фонд капитального ремонта многоквартирных домов</t>
  </si>
  <si>
    <t>Основное мероприятие "Сохранность автомобильных дорог общего пользования местного значения"</t>
  </si>
  <si>
    <t>Глава муниципального образования</t>
  </si>
  <si>
    <t xml:space="preserve">Муниципальная программа «Развитие культуры в городском поселении Игрим» </t>
  </si>
  <si>
    <t xml:space="preserve">Муниципальная программа «Развитие физической культуры и спорта на территории городского поселения Игрим» </t>
  </si>
  <si>
    <t xml:space="preserve"> Муниципальная программа «Жилищно-коммунальный комплекс в городском поселении Игрим»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</si>
  <si>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</si>
  <si>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</si>
  <si>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 xml:space="preserve"> Муниципальная программа «Информационное общество на территории  городского поселения Игрим »</t>
  </si>
  <si>
    <t>Муниципальная программа «Развитие и содержание дорожно-транспортной системы на территории городского поселения Игрим»</t>
  </si>
  <si>
    <t>Муниципальная программа «Управление муниципальным имуществом в городском поселении Игрим»</t>
  </si>
  <si>
    <t>Муниципальная программа «Повышение эффективности муниципального управления в городском поселении Игрим»</t>
  </si>
  <si>
    <t>Муниципальная программа «Благоустройство и озеленение территории городского поселения Игрим»</t>
  </si>
  <si>
    <t>Субсидии на развитие сферы культуры в муниципальных образованиях Ханты-Мансийского автономного округа - Югры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</si>
  <si>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</si>
  <si>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</si>
  <si>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</si>
  <si>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</si>
  <si>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</si>
  <si>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</si>
  <si>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</si>
  <si>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</si>
  <si>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</si>
  <si>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Основное мероприятие "Федеральный проект "Культурная среда"</t>
  </si>
  <si>
    <t>7400000000</t>
  </si>
  <si>
    <t>7410000000</t>
  </si>
  <si>
    <t>7410100000</t>
  </si>
  <si>
    <t>7410199990</t>
  </si>
  <si>
    <t>6800000000</t>
  </si>
  <si>
    <t>6810000000</t>
  </si>
  <si>
    <t>6810100000</t>
  </si>
  <si>
    <t>6810185060</t>
  </si>
  <si>
    <t xml:space="preserve">Муниципальная программа «Содействие занятости населения в городском поселении Игрим» </t>
  </si>
  <si>
    <t>68101S5060</t>
  </si>
  <si>
    <t>7100000000</t>
  </si>
  <si>
    <t>7100100000</t>
  </si>
  <si>
    <t>7100199990</t>
  </si>
  <si>
    <t>Муниципальная программа "Обеспечение доступным и комфортным жильем жителей городского поселения Игрим"</t>
  </si>
  <si>
    <t>7200000000</t>
  </si>
  <si>
    <t>7220000000</t>
  </si>
  <si>
    <t>7220100000</t>
  </si>
  <si>
    <t>7210000000</t>
  </si>
  <si>
    <t>7210100000</t>
  </si>
  <si>
    <t>7210161100</t>
  </si>
  <si>
    <t>7210199990</t>
  </si>
  <si>
    <t>7220199990</t>
  </si>
  <si>
    <t>72201S2591</t>
  </si>
  <si>
    <t>7220182591</t>
  </si>
  <si>
    <t>6600000000</t>
  </si>
  <si>
    <t>6610000000</t>
  </si>
  <si>
    <t>6610100000</t>
  </si>
  <si>
    <t>66101D9300</t>
  </si>
  <si>
    <t>6610200000</t>
  </si>
  <si>
    <t>6610282300</t>
  </si>
  <si>
    <t>66102S2300</t>
  </si>
  <si>
    <t>6620000000</t>
  </si>
  <si>
    <t>6620100000</t>
  </si>
  <si>
    <t>6620199990</t>
  </si>
  <si>
    <t>6630000000</t>
  </si>
  <si>
    <t>6630100000</t>
  </si>
  <si>
    <t>6630199990</t>
  </si>
  <si>
    <t>6700000000</t>
  </si>
  <si>
    <t>6710200000</t>
  </si>
  <si>
    <t>6710220030</t>
  </si>
  <si>
    <t>6710000000</t>
  </si>
  <si>
    <t>6710100000</t>
  </si>
  <si>
    <t>6710199990</t>
  </si>
  <si>
    <t>7000000000</t>
  </si>
  <si>
    <t>7010000000</t>
  </si>
  <si>
    <t>7010100000</t>
  </si>
  <si>
    <t>7010120070</t>
  </si>
  <si>
    <t>6900000000</t>
  </si>
  <si>
    <t>6910000000</t>
  </si>
  <si>
    <t>6910100000</t>
  </si>
  <si>
    <t>6910161100</t>
  </si>
  <si>
    <t>6910189020</t>
  </si>
  <si>
    <t>6910199990</t>
  </si>
  <si>
    <t>6920000000</t>
  </si>
  <si>
    <t>6920200000</t>
  </si>
  <si>
    <t>6920299990</t>
  </si>
  <si>
    <t>6500000000</t>
  </si>
  <si>
    <t>6500100000</t>
  </si>
  <si>
    <t>6500182671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</si>
  <si>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</si>
  <si>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</si>
  <si>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</si>
  <si>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6500189020</t>
  </si>
  <si>
    <t>6500199990</t>
  </si>
  <si>
    <t>6400000000</t>
  </si>
  <si>
    <t>6410000000</t>
  </si>
  <si>
    <t>6410100000</t>
  </si>
  <si>
    <t>6410102030</t>
  </si>
  <si>
    <t>6420102040</t>
  </si>
  <si>
    <t>6420100590</t>
  </si>
  <si>
    <t>2200100000</t>
  </si>
  <si>
    <t>2200199990</t>
  </si>
  <si>
    <t>2200200000</t>
  </si>
  <si>
    <t>2200299990</t>
  </si>
  <si>
    <t>2910000000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</si>
  <si>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</si>
  <si>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</si>
  <si>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</si>
  <si>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</si>
  <si>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"Исполнение отдельных расходных обязательств городского поселения Игрим"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</si>
  <si>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</si>
  <si>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</si>
  <si>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5000489020</t>
  </si>
  <si>
    <t>6420102400</t>
  </si>
  <si>
    <t>Подпрограмма «Совершенствование системы управления в администрации городского поселения Игрим»</t>
  </si>
  <si>
    <t>6420000000</t>
  </si>
  <si>
    <t>6420100000</t>
  </si>
  <si>
    <t>6710122020</t>
  </si>
  <si>
    <t>Уравление Реервным фондом</t>
  </si>
  <si>
    <t>Основное мероприятие "Обеспечение функционирования и развития систем видеонаблюдения в сфере общественного порядка "</t>
  </si>
  <si>
    <t>66103S2290</t>
  </si>
  <si>
    <t>7220189020</t>
  </si>
  <si>
    <t>Расходы на софинансирование субсидии на развитие сферы культуры в муниципальных образованиях Ханты-Мансийского автономного округа - Югры</t>
  </si>
  <si>
    <t>7310182520</t>
  </si>
  <si>
    <t>73101S2520</t>
  </si>
  <si>
    <t>Основное мероприятие "Содержание и озеленение парковых зон на территории поселка"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</si>
  <si>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</si>
  <si>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</si>
  <si>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</si>
  <si>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</si>
  <si>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6610382290</t>
  </si>
  <si>
    <t>6610300000</t>
  </si>
  <si>
    <t>7220184290</t>
  </si>
  <si>
    <t>6420185160</t>
  </si>
  <si>
    <t>Основное мероприятие "Содействие развитию исторических и иных местных традиций"</t>
  </si>
  <si>
    <t>2910100000</t>
  </si>
  <si>
    <t>29101S2420</t>
  </si>
  <si>
    <t>Публичные нормативные социальные выплаты гражданам</t>
  </si>
  <si>
    <t>Сумма утвержденная</t>
  </si>
  <si>
    <t>Сумма уточнения</t>
  </si>
  <si>
    <t>2910199990</t>
  </si>
  <si>
    <t>2920100000</t>
  </si>
  <si>
    <t>Подпрограмма "Благоустройство дворовых территорий городского поселения Игрим"</t>
  </si>
  <si>
    <t>Основное мероприятие "Благоустройство дворовых территорий городского поселения Игрим"</t>
  </si>
  <si>
    <t>2920000000</t>
  </si>
  <si>
    <t>29201S2600</t>
  </si>
  <si>
    <t>2920182600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</si>
  <si>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</si>
  <si>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</si>
  <si>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Муниципальная программа "Формирование современной городской среды городского поселения Игрим" </t>
  </si>
  <si>
    <t>Расходы на софинансирование мероприятий на содействие развитию исторических и иных местных традиций</t>
  </si>
  <si>
    <t>Расходы на благоустройство  территорий</t>
  </si>
  <si>
    <t>Расходы на софинансирование мероприятий на благоустройство дворовых территорий</t>
  </si>
  <si>
    <t>Расходы на мероприятия для создания условий для деятельности народных дружин</t>
  </si>
  <si>
    <t>Расходы местного бюджета на софинансирование мероприятий  для создания условий для деятельности народных дружин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</si>
  <si>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</si>
  <si>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</si>
  <si>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развитие сферы культуры в муниципальных образованиях Ханты-Мансийского автономного округа - Югры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</si>
  <si>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</si>
  <si>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учета, на территории где отсутствуют военные комиссариаты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</si>
  <si>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</si>
  <si>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реализацию мероприятий по содействию трудоустройству граждан в рамках подпрограммы "Содействие трудоустойству граждан"</t>
  </si>
  <si>
    <t>Приложение № 5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</si>
  <si>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</si>
  <si>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</si>
  <si>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</si>
  <si>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</si>
  <si>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Распределение бюджетных ассигнований по целевым статьям (муниципальным программам городского поселения Игрим и непрограмным направлениям деятельности), группам и подгруппам видов расходов классификации расходов бюджета городского поселения Игрим на 2023 год</t>
  </si>
  <si>
    <t>2023 г.</t>
  </si>
  <si>
    <t>2200400000</t>
  </si>
  <si>
    <t>2200499990</t>
  </si>
  <si>
    <t>Основное мероприятие "Организация и содержание мест захоронения городского поселения Игрим"</t>
  </si>
  <si>
    <t>Основное мероприятие "Формирование уставного капитала МУП"</t>
  </si>
  <si>
    <t>6500299990</t>
  </si>
  <si>
    <t>6500200000</t>
  </si>
  <si>
    <t>6610399990</t>
  </si>
  <si>
    <t>Непрограммное направление деятельности "Организация подготовки и проведения выборов"</t>
  </si>
  <si>
    <t>Расходы на подготовку и проведение выборов</t>
  </si>
  <si>
    <t>5000122050</t>
  </si>
  <si>
    <t>Подпрограмма "Благоустройство мест массового отдыха населения"</t>
  </si>
  <si>
    <t>Специальные расходы</t>
  </si>
  <si>
    <t>от 29.12.2022 г.  № 286</t>
  </si>
  <si>
    <t>Сумма на год</t>
  </si>
  <si>
    <t>2200184200</t>
  </si>
  <si>
    <t>Приложение № 3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</si>
  <si>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</si>
  <si>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6920221100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</si>
  <si>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</si>
  <si>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69202S1100</t>
  </si>
  <si>
    <t>Реализация инициативных проектов, отобранных по результатам конкурса</t>
  </si>
  <si>
    <t>6920282572</t>
  </si>
  <si>
    <t>69202S2572</t>
  </si>
  <si>
    <t>7220109505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</si>
  <si>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</si>
  <si>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</si>
  <si>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7220109605</t>
  </si>
  <si>
    <t>72201S9605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</si>
  <si>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</si>
  <si>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</si>
  <si>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2200482572</t>
  </si>
  <si>
    <t>22004S2572</t>
  </si>
  <si>
    <t xml:space="preserve">от 00.12.2023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</si>
</sst>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170" fontId="8" fillId="0" borderId="0" xfId="1" applyNumberFormat="1" applyFont="1" applyFill="1"/>
    <xf numFmtId="0" fontId="5" fillId="0" borderId="1" xfId="0" applyNumberFormat="1" applyFont="1" applyFill="1" applyBorder="1" applyAlignment="1">
      <alignment horizontal="left" vertical="center" wrapText="1"/>
    </xf>
    <xf numFmtId="0" fontId="9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9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4"/>
  <sheetViews>
    <sheetView tabSelected="1" zoomScaleNormal="100" workbookViewId="0">
      <selection activeCell="E353" sqref="E353:E354"/>
    </sheetView>
  </sheetViews>
  <sheetFormatPr defaultColWidth="11.140625" defaultRowHeight="15" x14ac:dyDescent="0.25"/>
  <cols>
    <col min="1" max="1" width="2.42578125" style="44" customWidth="1"/>
    <col min="2" max="2" width="65.140625" style="2" customWidth="1"/>
    <col min="3" max="3" width="11.5703125" style="6" customWidth="1"/>
    <col min="4" max="4" width="6" style="9" customWidth="1"/>
    <col min="5" max="5" width="9.7109375" style="37" customWidth="1"/>
    <col min="6" max="7" width="9" style="37" customWidth="1"/>
    <col min="8" max="16384" width="11.140625" style="2"/>
  </cols>
  <sheetData>
    <row r="1" spans="2:7" x14ac:dyDescent="0.25">
      <c r="E1" s="2"/>
      <c r="G1" s="32" t="s">
        <v>263</v>
      </c>
    </row>
    <row r="2" spans="2:7" x14ac:dyDescent="0.25">
      <c r="E2" s="2"/>
      <c r="G2" s="32" t="s">
        <v>33</v>
      </c>
    </row>
    <row r="3" spans="2:7" x14ac:dyDescent="0.25">
      <c r="E3" s="2"/>
      <c r="G3" s="32" t="s">
        <v>32</v>
      </c>
    </row>
    <row r="4" spans="2:7" x14ac:dyDescent="0.25">
      <c r="E4" s="2"/>
      <c r="G4" s="32" t="s">
        <v>280</v>
      </c>
    </row>
    <row r="6" spans="2:7" x14ac:dyDescent="0.25">
      <c r="D6" s="12"/>
      <c r="E6" s="2"/>
      <c r="F6" s="32"/>
      <c r="G6" s="32" t="s">
        <v>241</v>
      </c>
    </row>
    <row r="7" spans="2:7" ht="13.5" customHeight="1" x14ac:dyDescent="0.25">
      <c r="D7" s="12"/>
      <c r="E7" s="2"/>
      <c r="F7" s="32"/>
      <c r="G7" s="32" t="s">
        <v>33</v>
      </c>
    </row>
    <row r="8" spans="2:7" ht="12.75" customHeight="1" x14ac:dyDescent="0.25">
      <c r="B8" s="3"/>
      <c r="C8" s="7"/>
      <c r="D8" s="13"/>
      <c r="E8" s="2"/>
      <c r="F8" s="32"/>
      <c r="G8" s="32" t="s">
        <v>32</v>
      </c>
    </row>
    <row r="9" spans="2:7" ht="12.75" customHeight="1" x14ac:dyDescent="0.25">
      <c r="B9" s="1"/>
      <c r="C9" s="8"/>
      <c r="D9" s="14"/>
      <c r="E9" s="2"/>
      <c r="F9" s="32"/>
      <c r="G9" s="32" t="s">
        <v>260</v>
      </c>
    </row>
    <row r="10" spans="2:7" ht="61.5" customHeight="1" x14ac:dyDescent="0.25">
      <c r="B10" s="51" t="s">
        <v>246</v>
      </c>
      <c r="C10" s="51"/>
      <c r="D10" s="51"/>
      <c r="E10" s="51"/>
      <c r="F10" s="51"/>
      <c r="G10" s="51"/>
    </row>
    <row r="11" spans="2:7" ht="16.5" customHeight="1" x14ac:dyDescent="0.25">
      <c r="B11" s="5"/>
      <c r="C11" s="11"/>
      <c r="D11" s="10"/>
      <c r="E11" s="33"/>
      <c r="F11" s="33" t="s">
        <v>31</v>
      </c>
      <c r="G11" s="33"/>
    </row>
    <row r="12" spans="2:7" ht="38.25" x14ac:dyDescent="0.25">
      <c r="B12" s="17" t="s">
        <v>30</v>
      </c>
      <c r="C12" s="18" t="s">
        <v>29</v>
      </c>
      <c r="D12" s="19" t="s">
        <v>28</v>
      </c>
      <c r="E12" s="34" t="s">
        <v>217</v>
      </c>
      <c r="F12" s="34" t="s">
        <v>218</v>
      </c>
      <c r="G12" s="34" t="s">
        <v>261</v>
      </c>
    </row>
    <row r="13" spans="2:7" ht="12" customHeight="1" x14ac:dyDescent="0.25">
      <c r="B13" s="17"/>
      <c r="C13" s="18"/>
      <c r="D13" s="19"/>
      <c r="E13" s="34" t="s">
        <v>247</v>
      </c>
      <c r="F13" s="34" t="s">
        <v>247</v>
      </c>
      <c r="G13" s="34" t="s">
        <v>247</v>
      </c>
    </row>
    <row r="14" spans="2:7" ht="24" x14ac:dyDescent="0.25">
      <c r="B14" s="29" t="s">
        <v>97</v>
      </c>
      <c r="C14" s="18" t="s">
        <v>62</v>
      </c>
      <c r="D14" s="21"/>
      <c r="E14" s="35">
        <f t="shared" ref="E14:F14" si="0">E15+E22+E29+E33</f>
        <v>15939.2</v>
      </c>
      <c r="F14" s="35">
        <f t="shared" si="0"/>
        <v>1241.9000000000001</v>
      </c>
      <c r="G14" s="35">
        <f>G15+G22+G29+G33</f>
        <v>17181.100000000002</v>
      </c>
    </row>
    <row r="15" spans="2:7" ht="24" x14ac:dyDescent="0.25">
      <c r="B15" s="15" t="s">
        <v>63</v>
      </c>
      <c r="C15" s="18" t="s">
        <v>179</v>
      </c>
      <c r="D15" s="21"/>
      <c r="E15" s="35">
        <f>E16+E19</f>
        <v>225.4</v>
      </c>
      <c r="F15" s="35">
        <f t="shared" ref="F15:G15" si="1">F16+F19</f>
        <v>-0.1</v>
      </c>
      <c r="G15" s="35">
        <f t="shared" si="1"/>
        <v>225.3</v>
      </c>
    </row>
    <row r="16" spans="2:7" ht="24" x14ac:dyDescent="0.25">
      <c r="B16" s="15" t="s">
        <v>44</v>
      </c>
      <c r="C16" s="18" t="s">
        <v>262</v>
      </c>
      <c r="D16" s="21"/>
      <c r="E16" s="35">
        <f t="shared" ref="E16:G17" si="2">E17</f>
        <v>71.5</v>
      </c>
      <c r="F16" s="35">
        <f t="shared" si="2"/>
        <v>0</v>
      </c>
      <c r="G16" s="35">
        <f t="shared" si="2"/>
        <v>71.5</v>
      </c>
    </row>
    <row r="17" spans="2:8" ht="24" x14ac:dyDescent="0.25">
      <c r="B17" s="16" t="s">
        <v>71</v>
      </c>
      <c r="C17" s="18" t="s">
        <v>262</v>
      </c>
      <c r="D17" s="21">
        <v>200</v>
      </c>
      <c r="E17" s="35">
        <f t="shared" si="2"/>
        <v>71.5</v>
      </c>
      <c r="F17" s="35">
        <f t="shared" si="2"/>
        <v>0</v>
      </c>
      <c r="G17" s="35">
        <f t="shared" si="2"/>
        <v>71.5</v>
      </c>
    </row>
    <row r="18" spans="2:8" ht="24" x14ac:dyDescent="0.25">
      <c r="B18" s="16" t="s">
        <v>1</v>
      </c>
      <c r="C18" s="18" t="s">
        <v>262</v>
      </c>
      <c r="D18" s="21">
        <v>240</v>
      </c>
      <c r="E18" s="35">
        <v>71.5</v>
      </c>
      <c r="F18" s="35"/>
      <c r="G18" s="35">
        <f>E18+F18</f>
        <v>71.5</v>
      </c>
    </row>
    <row r="19" spans="2:8" ht="24" x14ac:dyDescent="0.25">
      <c r="B19" s="15" t="s">
        <v>44</v>
      </c>
      <c r="C19" s="18" t="s">
        <v>180</v>
      </c>
      <c r="D19" s="21"/>
      <c r="E19" s="35">
        <f t="shared" ref="E19:G20" si="3">E20</f>
        <v>153.9</v>
      </c>
      <c r="F19" s="35">
        <f t="shared" si="3"/>
        <v>-0.1</v>
      </c>
      <c r="G19" s="35">
        <f t="shared" si="3"/>
        <v>153.80000000000001</v>
      </c>
    </row>
    <row r="20" spans="2:8" ht="24" x14ac:dyDescent="0.25">
      <c r="B20" s="16" t="s">
        <v>71</v>
      </c>
      <c r="C20" s="18" t="s">
        <v>180</v>
      </c>
      <c r="D20" s="21">
        <v>200</v>
      </c>
      <c r="E20" s="35">
        <f t="shared" si="3"/>
        <v>153.9</v>
      </c>
      <c r="F20" s="35">
        <f t="shared" si="3"/>
        <v>-0.1</v>
      </c>
      <c r="G20" s="35">
        <f t="shared" si="3"/>
        <v>153.80000000000001</v>
      </c>
    </row>
    <row r="21" spans="2:8" ht="24" x14ac:dyDescent="0.25">
      <c r="B21" s="16" t="s">
        <v>1</v>
      </c>
      <c r="C21" s="18" t="s">
        <v>180</v>
      </c>
      <c r="D21" s="21">
        <v>240</v>
      </c>
      <c r="E21" s="35">
        <v>153.9</v>
      </c>
      <c r="F21" s="35">
        <v>-0.1</v>
      </c>
      <c r="G21" s="35">
        <f>E21+F21</f>
        <v>153.80000000000001</v>
      </c>
    </row>
    <row r="22" spans="2:8" ht="24" x14ac:dyDescent="0.25">
      <c r="B22" s="16" t="s">
        <v>204</v>
      </c>
      <c r="C22" s="18" t="s">
        <v>181</v>
      </c>
      <c r="D22" s="21"/>
      <c r="E22" s="22">
        <f t="shared" ref="E22:F22" si="4">E23+E26</f>
        <v>27.1</v>
      </c>
      <c r="F22" s="22">
        <f t="shared" si="4"/>
        <v>-12.2</v>
      </c>
      <c r="G22" s="22">
        <f>G23+G26</f>
        <v>14.900000000000002</v>
      </c>
    </row>
    <row r="23" spans="2:8" ht="24" x14ac:dyDescent="0.25">
      <c r="B23" s="16" t="s">
        <v>205</v>
      </c>
      <c r="C23" s="18" t="s">
        <v>206</v>
      </c>
      <c r="D23" s="21"/>
      <c r="E23" s="22">
        <f t="shared" ref="E23:G24" si="5">E24</f>
        <v>0</v>
      </c>
      <c r="F23" s="22">
        <f t="shared" si="5"/>
        <v>0</v>
      </c>
      <c r="G23" s="22">
        <f t="shared" si="5"/>
        <v>0</v>
      </c>
    </row>
    <row r="24" spans="2:8" ht="24" x14ac:dyDescent="0.25">
      <c r="B24" s="16" t="s">
        <v>71</v>
      </c>
      <c r="C24" s="18" t="s">
        <v>206</v>
      </c>
      <c r="D24" s="21">
        <v>200</v>
      </c>
      <c r="E24" s="22">
        <f t="shared" si="5"/>
        <v>0</v>
      </c>
      <c r="F24" s="22">
        <f t="shared" si="5"/>
        <v>0</v>
      </c>
      <c r="G24" s="22">
        <f t="shared" si="5"/>
        <v>0</v>
      </c>
    </row>
    <row r="25" spans="2:8" ht="24" x14ac:dyDescent="0.25">
      <c r="B25" s="16" t="s">
        <v>1</v>
      </c>
      <c r="C25" s="18" t="s">
        <v>206</v>
      </c>
      <c r="D25" s="21">
        <v>240</v>
      </c>
      <c r="E25" s="22">
        <v>0</v>
      </c>
      <c r="F25" s="22"/>
      <c r="G25" s="22">
        <v>0</v>
      </c>
    </row>
    <row r="26" spans="2:8" ht="24" x14ac:dyDescent="0.25">
      <c r="B26" s="15" t="s">
        <v>44</v>
      </c>
      <c r="C26" s="18" t="s">
        <v>182</v>
      </c>
      <c r="D26" s="21"/>
      <c r="E26" s="22">
        <f t="shared" ref="E26:G27" si="6">E27</f>
        <v>27.1</v>
      </c>
      <c r="F26" s="22">
        <f t="shared" si="6"/>
        <v>-12.2</v>
      </c>
      <c r="G26" s="22">
        <f t="shared" si="6"/>
        <v>14.900000000000002</v>
      </c>
    </row>
    <row r="27" spans="2:8" ht="24" x14ac:dyDescent="0.25">
      <c r="B27" s="16" t="s">
        <v>71</v>
      </c>
      <c r="C27" s="18" t="s">
        <v>182</v>
      </c>
      <c r="D27" s="21">
        <v>200</v>
      </c>
      <c r="E27" s="22">
        <f t="shared" si="6"/>
        <v>27.1</v>
      </c>
      <c r="F27" s="22">
        <f t="shared" si="6"/>
        <v>-12.2</v>
      </c>
      <c r="G27" s="22">
        <f t="shared" si="6"/>
        <v>14.900000000000002</v>
      </c>
      <c r="H27" s="4"/>
    </row>
    <row r="28" spans="2:8" ht="24" x14ac:dyDescent="0.25">
      <c r="B28" s="16" t="s">
        <v>1</v>
      </c>
      <c r="C28" s="18" t="s">
        <v>182</v>
      </c>
      <c r="D28" s="21">
        <v>240</v>
      </c>
      <c r="E28" s="22">
        <v>27.1</v>
      </c>
      <c r="F28" s="22">
        <v>-12.2</v>
      </c>
      <c r="G28" s="35">
        <f>E28+F28</f>
        <v>14.900000000000002</v>
      </c>
      <c r="H28" s="4"/>
    </row>
    <row r="29" spans="2:8" ht="24" x14ac:dyDescent="0.25">
      <c r="B29" s="15" t="s">
        <v>66</v>
      </c>
      <c r="C29" s="30" t="s">
        <v>64</v>
      </c>
      <c r="D29" s="21"/>
      <c r="E29" s="35">
        <f t="shared" ref="E29:G41" si="7">E30</f>
        <v>5370</v>
      </c>
      <c r="F29" s="35">
        <f t="shared" si="7"/>
        <v>-323</v>
      </c>
      <c r="G29" s="35">
        <f t="shared" si="7"/>
        <v>5047</v>
      </c>
      <c r="H29" s="4"/>
    </row>
    <row r="30" spans="2:8" ht="24" x14ac:dyDescent="0.25">
      <c r="B30" s="15" t="s">
        <v>44</v>
      </c>
      <c r="C30" s="30" t="s">
        <v>65</v>
      </c>
      <c r="D30" s="21"/>
      <c r="E30" s="35">
        <f t="shared" si="7"/>
        <v>5370</v>
      </c>
      <c r="F30" s="35">
        <f t="shared" si="7"/>
        <v>-323</v>
      </c>
      <c r="G30" s="35">
        <f t="shared" si="7"/>
        <v>5047</v>
      </c>
      <c r="H30" s="4"/>
    </row>
    <row r="31" spans="2:8" ht="24" x14ac:dyDescent="0.25">
      <c r="B31" s="16" t="s">
        <v>71</v>
      </c>
      <c r="C31" s="30" t="s">
        <v>65</v>
      </c>
      <c r="D31" s="21">
        <v>200</v>
      </c>
      <c r="E31" s="35">
        <f t="shared" si="7"/>
        <v>5370</v>
      </c>
      <c r="F31" s="35">
        <f t="shared" si="7"/>
        <v>-323</v>
      </c>
      <c r="G31" s="35">
        <f t="shared" si="7"/>
        <v>5047</v>
      </c>
      <c r="H31" s="4"/>
    </row>
    <row r="32" spans="2:8" ht="24" x14ac:dyDescent="0.25">
      <c r="B32" s="16" t="s">
        <v>1</v>
      </c>
      <c r="C32" s="30" t="s">
        <v>65</v>
      </c>
      <c r="D32" s="21">
        <v>240</v>
      </c>
      <c r="E32" s="35">
        <v>5370</v>
      </c>
      <c r="F32" s="35">
        <v>-323</v>
      </c>
      <c r="G32" s="35">
        <f>E32+F32</f>
        <v>5047</v>
      </c>
      <c r="H32" s="4"/>
    </row>
    <row r="33" spans="2:8" ht="24" x14ac:dyDescent="0.25">
      <c r="B33" s="15" t="s">
        <v>250</v>
      </c>
      <c r="C33" s="30" t="s">
        <v>248</v>
      </c>
      <c r="D33" s="21"/>
      <c r="E33" s="35">
        <f>E34+E37+E40</f>
        <v>10316.700000000001</v>
      </c>
      <c r="F33" s="35">
        <f t="shared" ref="F33:G33" si="8">F34+F37+F40</f>
        <v>1577.2</v>
      </c>
      <c r="G33" s="35">
        <f t="shared" si="8"/>
        <v>11893.900000000001</v>
      </c>
      <c r="H33" s="4"/>
    </row>
    <row r="34" spans="2:8" x14ac:dyDescent="0.25">
      <c r="B34" s="16" t="s">
        <v>268</v>
      </c>
      <c r="C34" s="18" t="s">
        <v>278</v>
      </c>
      <c r="D34" s="21"/>
      <c r="E34" s="35">
        <f t="shared" ref="E34:G38" si="9">E35</f>
        <v>7316.7</v>
      </c>
      <c r="F34" s="35">
        <f t="shared" si="9"/>
        <v>1009</v>
      </c>
      <c r="G34" s="35">
        <f t="shared" si="9"/>
        <v>8325.7000000000007</v>
      </c>
      <c r="H34" s="4"/>
    </row>
    <row r="35" spans="2:8" ht="24" x14ac:dyDescent="0.25">
      <c r="B35" s="16" t="s">
        <v>71</v>
      </c>
      <c r="C35" s="18" t="s">
        <v>278</v>
      </c>
      <c r="D35" s="21" t="s">
        <v>6</v>
      </c>
      <c r="E35" s="35">
        <f t="shared" si="9"/>
        <v>7316.7</v>
      </c>
      <c r="F35" s="35">
        <f t="shared" si="9"/>
        <v>1009</v>
      </c>
      <c r="G35" s="35">
        <f t="shared" si="9"/>
        <v>8325.7000000000007</v>
      </c>
      <c r="H35" s="4"/>
    </row>
    <row r="36" spans="2:8" ht="24" x14ac:dyDescent="0.25">
      <c r="B36" s="16" t="s">
        <v>1</v>
      </c>
      <c r="C36" s="18" t="s">
        <v>278</v>
      </c>
      <c r="D36" s="21" t="s">
        <v>5</v>
      </c>
      <c r="E36" s="35">
        <v>7316.7</v>
      </c>
      <c r="F36" s="50">
        <v>1009</v>
      </c>
      <c r="G36" s="35">
        <f>E36+F36</f>
        <v>8325.7000000000007</v>
      </c>
      <c r="H36" s="4"/>
    </row>
    <row r="37" spans="2:8" x14ac:dyDescent="0.25">
      <c r="B37" s="16" t="s">
        <v>268</v>
      </c>
      <c r="C37" s="18" t="s">
        <v>279</v>
      </c>
      <c r="D37" s="21"/>
      <c r="E37" s="35">
        <f t="shared" si="9"/>
        <v>3000</v>
      </c>
      <c r="F37" s="35">
        <f t="shared" si="9"/>
        <v>568.20000000000005</v>
      </c>
      <c r="G37" s="35">
        <f t="shared" si="9"/>
        <v>3568.2</v>
      </c>
      <c r="H37" s="4"/>
    </row>
    <row r="38" spans="2:8" ht="24" x14ac:dyDescent="0.25">
      <c r="B38" s="16" t="s">
        <v>71</v>
      </c>
      <c r="C38" s="18" t="s">
        <v>279</v>
      </c>
      <c r="D38" s="21" t="s">
        <v>6</v>
      </c>
      <c r="E38" s="35">
        <f t="shared" si="9"/>
        <v>3000</v>
      </c>
      <c r="F38" s="35">
        <f t="shared" si="9"/>
        <v>568.20000000000005</v>
      </c>
      <c r="G38" s="35">
        <f t="shared" si="9"/>
        <v>3568.2</v>
      </c>
      <c r="H38" s="4"/>
    </row>
    <row r="39" spans="2:8" ht="24" x14ac:dyDescent="0.25">
      <c r="B39" s="16" t="s">
        <v>1</v>
      </c>
      <c r="C39" s="18" t="s">
        <v>279</v>
      </c>
      <c r="D39" s="21" t="s">
        <v>5</v>
      </c>
      <c r="E39" s="35">
        <v>3000</v>
      </c>
      <c r="F39" s="50">
        <v>568.20000000000005</v>
      </c>
      <c r="G39" s="35">
        <f>E39+F39</f>
        <v>3568.2</v>
      </c>
      <c r="H39" s="4"/>
    </row>
    <row r="40" spans="2:8" ht="24" x14ac:dyDescent="0.25">
      <c r="B40" s="15" t="s">
        <v>44</v>
      </c>
      <c r="C40" s="30" t="s">
        <v>249</v>
      </c>
      <c r="D40" s="21"/>
      <c r="E40" s="35">
        <f t="shared" si="7"/>
        <v>0</v>
      </c>
      <c r="F40" s="35">
        <f t="shared" si="7"/>
        <v>0</v>
      </c>
      <c r="G40" s="35">
        <f t="shared" si="7"/>
        <v>0</v>
      </c>
      <c r="H40" s="4"/>
    </row>
    <row r="41" spans="2:8" ht="24" x14ac:dyDescent="0.25">
      <c r="B41" s="16" t="s">
        <v>71</v>
      </c>
      <c r="C41" s="30" t="s">
        <v>249</v>
      </c>
      <c r="D41" s="21">
        <v>200</v>
      </c>
      <c r="E41" s="35">
        <f t="shared" si="7"/>
        <v>0</v>
      </c>
      <c r="F41" s="35">
        <f t="shared" si="7"/>
        <v>0</v>
      </c>
      <c r="G41" s="35">
        <f t="shared" si="7"/>
        <v>0</v>
      </c>
      <c r="H41" s="4"/>
    </row>
    <row r="42" spans="2:8" ht="24" x14ac:dyDescent="0.25">
      <c r="B42" s="16" t="s">
        <v>1</v>
      </c>
      <c r="C42" s="30" t="s">
        <v>249</v>
      </c>
      <c r="D42" s="21">
        <v>240</v>
      </c>
      <c r="E42" s="35">
        <v>0</v>
      </c>
      <c r="F42" s="35"/>
      <c r="G42" s="35">
        <f>E42+F42</f>
        <v>0</v>
      </c>
      <c r="H42" s="4"/>
    </row>
    <row r="43" spans="2:8" ht="24" x14ac:dyDescent="0.25">
      <c r="B43" s="16" t="s">
        <v>228</v>
      </c>
      <c r="C43" s="30" t="s">
        <v>83</v>
      </c>
      <c r="D43" s="21"/>
      <c r="E43" s="35">
        <f t="shared" ref="E43:F43" si="10">E44+E58</f>
        <v>19028.400000000001</v>
      </c>
      <c r="F43" s="35">
        <f t="shared" si="10"/>
        <v>1844.3</v>
      </c>
      <c r="G43" s="35">
        <f t="shared" ref="G43" si="11">G44+G58</f>
        <v>20872.7</v>
      </c>
      <c r="H43" s="4"/>
    </row>
    <row r="44" spans="2:8" x14ac:dyDescent="0.25">
      <c r="B44" s="16" t="s">
        <v>258</v>
      </c>
      <c r="C44" s="30" t="s">
        <v>183</v>
      </c>
      <c r="D44" s="21"/>
      <c r="E44" s="35">
        <f t="shared" ref="E44:F44" si="12">E52+E45</f>
        <v>19028.400000000001</v>
      </c>
      <c r="F44" s="35">
        <f t="shared" si="12"/>
        <v>1844.3</v>
      </c>
      <c r="G44" s="35">
        <f>G52+G45</f>
        <v>20872.7</v>
      </c>
      <c r="H44" s="4"/>
    </row>
    <row r="45" spans="2:8" ht="24" x14ac:dyDescent="0.25">
      <c r="B45" s="16" t="s">
        <v>213</v>
      </c>
      <c r="C45" s="30" t="s">
        <v>214</v>
      </c>
      <c r="D45" s="21"/>
      <c r="E45" s="35">
        <f t="shared" ref="E45:F45" si="13">E46+E49</f>
        <v>0</v>
      </c>
      <c r="F45" s="35">
        <f t="shared" si="13"/>
        <v>0</v>
      </c>
      <c r="G45" s="35">
        <f t="shared" ref="G45" si="14">G46+G49</f>
        <v>0</v>
      </c>
      <c r="H45" s="4"/>
    </row>
    <row r="46" spans="2:8" ht="24" x14ac:dyDescent="0.25">
      <c r="B46" s="16" t="s">
        <v>229</v>
      </c>
      <c r="C46" s="18" t="s">
        <v>215</v>
      </c>
      <c r="D46" s="28"/>
      <c r="E46" s="35">
        <f t="shared" ref="E46:G47" si="15">E47</f>
        <v>0</v>
      </c>
      <c r="F46" s="35">
        <f t="shared" si="15"/>
        <v>0</v>
      </c>
      <c r="G46" s="35">
        <f t="shared" si="15"/>
        <v>0</v>
      </c>
      <c r="H46" s="4"/>
    </row>
    <row r="47" spans="2:8" ht="24" x14ac:dyDescent="0.25">
      <c r="B47" s="16" t="s">
        <v>71</v>
      </c>
      <c r="C47" s="18" t="s">
        <v>215</v>
      </c>
      <c r="D47" s="21">
        <v>200</v>
      </c>
      <c r="E47" s="35">
        <f t="shared" si="15"/>
        <v>0</v>
      </c>
      <c r="F47" s="35">
        <f t="shared" si="15"/>
        <v>0</v>
      </c>
      <c r="G47" s="35">
        <f t="shared" si="15"/>
        <v>0</v>
      </c>
      <c r="H47" s="4"/>
    </row>
    <row r="48" spans="2:8" ht="24" x14ac:dyDescent="0.25">
      <c r="B48" s="16" t="s">
        <v>1</v>
      </c>
      <c r="C48" s="18" t="s">
        <v>215</v>
      </c>
      <c r="D48" s="21">
        <v>240</v>
      </c>
      <c r="E48" s="22">
        <v>0</v>
      </c>
      <c r="F48" s="22"/>
      <c r="G48" s="35">
        <f>E48+F48</f>
        <v>0</v>
      </c>
      <c r="H48" s="4"/>
    </row>
    <row r="49" spans="2:8" ht="24" x14ac:dyDescent="0.25">
      <c r="B49" s="16" t="s">
        <v>44</v>
      </c>
      <c r="C49" s="18" t="s">
        <v>219</v>
      </c>
      <c r="D49" s="28"/>
      <c r="E49" s="35">
        <f t="shared" ref="E49:G50" si="16">E50</f>
        <v>0</v>
      </c>
      <c r="F49" s="35">
        <f t="shared" si="16"/>
        <v>0</v>
      </c>
      <c r="G49" s="35">
        <f t="shared" si="16"/>
        <v>0</v>
      </c>
      <c r="H49" s="4"/>
    </row>
    <row r="50" spans="2:8" ht="24" x14ac:dyDescent="0.25">
      <c r="B50" s="16" t="s">
        <v>71</v>
      </c>
      <c r="C50" s="18" t="s">
        <v>219</v>
      </c>
      <c r="D50" s="21">
        <v>200</v>
      </c>
      <c r="E50" s="35">
        <f t="shared" si="16"/>
        <v>0</v>
      </c>
      <c r="F50" s="35">
        <f t="shared" si="16"/>
        <v>0</v>
      </c>
      <c r="G50" s="35">
        <f t="shared" si="16"/>
        <v>0</v>
      </c>
      <c r="H50" s="4"/>
    </row>
    <row r="51" spans="2:8" ht="24" x14ac:dyDescent="0.25">
      <c r="B51" s="16" t="s">
        <v>1</v>
      </c>
      <c r="C51" s="18" t="s">
        <v>219</v>
      </c>
      <c r="D51" s="21">
        <v>240</v>
      </c>
      <c r="E51" s="22">
        <v>0</v>
      </c>
      <c r="F51" s="22"/>
      <c r="G51" s="35">
        <f>E51+F51</f>
        <v>0</v>
      </c>
      <c r="H51" s="4"/>
    </row>
    <row r="52" spans="2:8" ht="24" x14ac:dyDescent="0.25">
      <c r="B52" s="16" t="s">
        <v>186</v>
      </c>
      <c r="C52" s="30" t="s">
        <v>184</v>
      </c>
      <c r="D52" s="21"/>
      <c r="E52" s="35">
        <f t="shared" ref="E52:G54" si="17">E53</f>
        <v>19028.400000000001</v>
      </c>
      <c r="F52" s="35">
        <f t="shared" si="17"/>
        <v>1844.3</v>
      </c>
      <c r="G52" s="35">
        <f t="shared" si="17"/>
        <v>20872.7</v>
      </c>
      <c r="H52" s="4"/>
    </row>
    <row r="53" spans="2:8" x14ac:dyDescent="0.25">
      <c r="B53" s="16" t="s">
        <v>187</v>
      </c>
      <c r="C53" s="30" t="s">
        <v>185</v>
      </c>
      <c r="D53" s="28"/>
      <c r="E53" s="35">
        <f>E54+E56</f>
        <v>19028.400000000001</v>
      </c>
      <c r="F53" s="35">
        <f t="shared" ref="F53:G53" si="18">F54+F56</f>
        <v>1844.3</v>
      </c>
      <c r="G53" s="35">
        <f t="shared" si="18"/>
        <v>20872.7</v>
      </c>
      <c r="H53" s="4"/>
    </row>
    <row r="54" spans="2:8" ht="24" x14ac:dyDescent="0.25">
      <c r="B54" s="16" t="s">
        <v>71</v>
      </c>
      <c r="C54" s="30" t="s">
        <v>185</v>
      </c>
      <c r="D54" s="21">
        <v>200</v>
      </c>
      <c r="E54" s="35">
        <f t="shared" si="17"/>
        <v>19028.400000000001</v>
      </c>
      <c r="F54" s="35">
        <f t="shared" si="17"/>
        <v>-32.4</v>
      </c>
      <c r="G54" s="35">
        <f t="shared" si="17"/>
        <v>18996</v>
      </c>
      <c r="H54" s="4"/>
    </row>
    <row r="55" spans="2:8" ht="24" x14ac:dyDescent="0.25">
      <c r="B55" s="15" t="s">
        <v>1</v>
      </c>
      <c r="C55" s="30" t="s">
        <v>185</v>
      </c>
      <c r="D55" s="21">
        <v>240</v>
      </c>
      <c r="E55" s="22">
        <v>19028.400000000001</v>
      </c>
      <c r="F55" s="22">
        <v>-32.4</v>
      </c>
      <c r="G55" s="35">
        <f>E55+F55</f>
        <v>18996</v>
      </c>
      <c r="H55" s="4"/>
    </row>
    <row r="56" spans="2:8" x14ac:dyDescent="0.25">
      <c r="B56" s="15" t="s">
        <v>14</v>
      </c>
      <c r="C56" s="30" t="s">
        <v>185</v>
      </c>
      <c r="D56" s="21">
        <v>500</v>
      </c>
      <c r="E56" s="35">
        <f t="shared" ref="E56:G56" si="19">E57</f>
        <v>0</v>
      </c>
      <c r="F56" s="35">
        <f t="shared" si="19"/>
        <v>1876.7</v>
      </c>
      <c r="G56" s="35">
        <f t="shared" si="19"/>
        <v>1876.7</v>
      </c>
      <c r="H56" s="4"/>
    </row>
    <row r="57" spans="2:8" x14ac:dyDescent="0.25">
      <c r="B57" s="16" t="s">
        <v>13</v>
      </c>
      <c r="C57" s="30" t="s">
        <v>185</v>
      </c>
      <c r="D57" s="21">
        <v>540</v>
      </c>
      <c r="E57" s="35">
        <v>0</v>
      </c>
      <c r="F57" s="22">
        <v>1876.7</v>
      </c>
      <c r="G57" s="35">
        <f>E57+F57</f>
        <v>1876.7</v>
      </c>
      <c r="H57" s="4"/>
    </row>
    <row r="58" spans="2:8" ht="24" x14ac:dyDescent="0.25">
      <c r="B58" s="16" t="s">
        <v>221</v>
      </c>
      <c r="C58" s="30" t="s">
        <v>223</v>
      </c>
      <c r="D58" s="21"/>
      <c r="E58" s="35">
        <f t="shared" ref="E58:G58" si="20">E59</f>
        <v>0</v>
      </c>
      <c r="F58" s="35">
        <f t="shared" si="20"/>
        <v>0</v>
      </c>
      <c r="G58" s="35">
        <f t="shared" si="20"/>
        <v>0</v>
      </c>
      <c r="H58" s="4"/>
    </row>
    <row r="59" spans="2:8" ht="24" x14ac:dyDescent="0.25">
      <c r="B59" s="16" t="s">
        <v>222</v>
      </c>
      <c r="C59" s="30" t="s">
        <v>220</v>
      </c>
      <c r="D59" s="21"/>
      <c r="E59" s="35">
        <f t="shared" ref="E59:F59" si="21">E60+E63+E66</f>
        <v>0</v>
      </c>
      <c r="F59" s="35">
        <f t="shared" si="21"/>
        <v>0</v>
      </c>
      <c r="G59" s="35">
        <f t="shared" ref="G59" si="22">G60+G63+G66</f>
        <v>0</v>
      </c>
      <c r="H59" s="4"/>
    </row>
    <row r="60" spans="2:8" x14ac:dyDescent="0.25">
      <c r="B60" s="16" t="s">
        <v>230</v>
      </c>
      <c r="C60" s="18" t="s">
        <v>225</v>
      </c>
      <c r="D60" s="28"/>
      <c r="E60" s="35">
        <f t="shared" ref="E60:G61" si="23">E61</f>
        <v>0</v>
      </c>
      <c r="F60" s="35">
        <f t="shared" si="23"/>
        <v>0</v>
      </c>
      <c r="G60" s="35">
        <f t="shared" si="23"/>
        <v>0</v>
      </c>
      <c r="H60" s="4"/>
    </row>
    <row r="61" spans="2:8" ht="24" x14ac:dyDescent="0.25">
      <c r="B61" s="16" t="s">
        <v>71</v>
      </c>
      <c r="C61" s="18" t="s">
        <v>225</v>
      </c>
      <c r="D61" s="21">
        <v>200</v>
      </c>
      <c r="E61" s="35">
        <f t="shared" si="23"/>
        <v>0</v>
      </c>
      <c r="F61" s="35">
        <f t="shared" si="23"/>
        <v>0</v>
      </c>
      <c r="G61" s="35">
        <f t="shared" si="23"/>
        <v>0</v>
      </c>
      <c r="H61" s="4"/>
    </row>
    <row r="62" spans="2:8" ht="24" x14ac:dyDescent="0.25">
      <c r="B62" s="16" t="s">
        <v>1</v>
      </c>
      <c r="C62" s="18" t="s">
        <v>225</v>
      </c>
      <c r="D62" s="21">
        <v>240</v>
      </c>
      <c r="E62" s="22">
        <v>0</v>
      </c>
      <c r="F62" s="22"/>
      <c r="G62" s="35">
        <f>E62+F62</f>
        <v>0</v>
      </c>
      <c r="H62" s="4"/>
    </row>
    <row r="63" spans="2:8" ht="24" x14ac:dyDescent="0.25">
      <c r="B63" s="16" t="s">
        <v>231</v>
      </c>
      <c r="C63" s="18" t="s">
        <v>224</v>
      </c>
      <c r="D63" s="28"/>
      <c r="E63" s="35">
        <f t="shared" ref="E63:G64" si="24">E64</f>
        <v>0</v>
      </c>
      <c r="F63" s="35">
        <f t="shared" si="24"/>
        <v>0</v>
      </c>
      <c r="G63" s="35">
        <f t="shared" si="24"/>
        <v>0</v>
      </c>
      <c r="H63" s="4"/>
    </row>
    <row r="64" spans="2:8" ht="24" x14ac:dyDescent="0.25">
      <c r="B64" s="16" t="s">
        <v>71</v>
      </c>
      <c r="C64" s="18" t="s">
        <v>224</v>
      </c>
      <c r="D64" s="21">
        <v>200</v>
      </c>
      <c r="E64" s="35">
        <f t="shared" si="24"/>
        <v>0</v>
      </c>
      <c r="F64" s="35">
        <f t="shared" si="24"/>
        <v>0</v>
      </c>
      <c r="G64" s="35">
        <f t="shared" si="24"/>
        <v>0</v>
      </c>
      <c r="H64" s="4"/>
    </row>
    <row r="65" spans="2:8" ht="24" x14ac:dyDescent="0.25">
      <c r="B65" s="16" t="s">
        <v>1</v>
      </c>
      <c r="C65" s="18" t="s">
        <v>224</v>
      </c>
      <c r="D65" s="21">
        <v>240</v>
      </c>
      <c r="E65" s="22">
        <v>0</v>
      </c>
      <c r="F65" s="22"/>
      <c r="G65" s="35">
        <f>E65+F65</f>
        <v>0</v>
      </c>
      <c r="H65" s="4"/>
    </row>
    <row r="66" spans="2:8" ht="24" x14ac:dyDescent="0.25">
      <c r="B66" s="16" t="s">
        <v>44</v>
      </c>
      <c r="C66" s="18" t="s">
        <v>226</v>
      </c>
      <c r="D66" s="28"/>
      <c r="E66" s="35">
        <f t="shared" ref="E66:G67" si="25">E67</f>
        <v>0</v>
      </c>
      <c r="F66" s="35">
        <f t="shared" si="25"/>
        <v>0</v>
      </c>
      <c r="G66" s="35">
        <f t="shared" si="25"/>
        <v>0</v>
      </c>
      <c r="H66" s="4"/>
    </row>
    <row r="67" spans="2:8" ht="24" x14ac:dyDescent="0.25">
      <c r="B67" s="16" t="s">
        <v>71</v>
      </c>
      <c r="C67" s="18" t="s">
        <v>226</v>
      </c>
      <c r="D67" s="21">
        <v>200</v>
      </c>
      <c r="E67" s="35">
        <f t="shared" si="25"/>
        <v>0</v>
      </c>
      <c r="F67" s="35">
        <f t="shared" si="25"/>
        <v>0</v>
      </c>
      <c r="G67" s="35">
        <f t="shared" si="25"/>
        <v>0</v>
      </c>
      <c r="H67" s="4"/>
    </row>
    <row r="68" spans="2:8" ht="24" x14ac:dyDescent="0.25">
      <c r="B68" s="16" t="s">
        <v>1</v>
      </c>
      <c r="C68" s="18" t="s">
        <v>226</v>
      </c>
      <c r="D68" s="21">
        <v>240</v>
      </c>
      <c r="E68" s="22">
        <v>0</v>
      </c>
      <c r="F68" s="22"/>
      <c r="G68" s="35">
        <f>E68+F68</f>
        <v>0</v>
      </c>
      <c r="H68" s="4"/>
    </row>
    <row r="69" spans="2:8" ht="24" x14ac:dyDescent="0.25">
      <c r="B69" s="25" t="s">
        <v>96</v>
      </c>
      <c r="C69" s="18" t="s">
        <v>173</v>
      </c>
      <c r="D69" s="26"/>
      <c r="E69" s="35">
        <f t="shared" ref="E69:F69" si="26">E70+E75</f>
        <v>68847.600000000006</v>
      </c>
      <c r="F69" s="35">
        <f t="shared" si="26"/>
        <v>-595.6</v>
      </c>
      <c r="G69" s="35">
        <f>G70+G75</f>
        <v>68251.999999999985</v>
      </c>
      <c r="H69" s="4"/>
    </row>
    <row r="70" spans="2:8" ht="24" x14ac:dyDescent="0.25">
      <c r="B70" s="25" t="s">
        <v>59</v>
      </c>
      <c r="C70" s="18" t="s">
        <v>174</v>
      </c>
      <c r="D70" s="21" t="s">
        <v>10</v>
      </c>
      <c r="E70" s="35">
        <f t="shared" ref="E70:G71" si="27">E71</f>
        <v>3144.6</v>
      </c>
      <c r="F70" s="35">
        <f t="shared" si="27"/>
        <v>-172.2</v>
      </c>
      <c r="G70" s="35">
        <f t="shared" si="27"/>
        <v>2972.4</v>
      </c>
      <c r="H70" s="4"/>
    </row>
    <row r="71" spans="2:8" ht="14.25" customHeight="1" x14ac:dyDescent="0.25">
      <c r="B71" s="15" t="s">
        <v>60</v>
      </c>
      <c r="C71" s="18" t="s">
        <v>175</v>
      </c>
      <c r="D71" s="21"/>
      <c r="E71" s="35">
        <f t="shared" si="27"/>
        <v>3144.6</v>
      </c>
      <c r="F71" s="35">
        <f t="shared" si="27"/>
        <v>-172.2</v>
      </c>
      <c r="G71" s="35">
        <f t="shared" si="27"/>
        <v>2972.4</v>
      </c>
      <c r="H71" s="4"/>
    </row>
    <row r="72" spans="2:8" x14ac:dyDescent="0.25">
      <c r="B72" s="25" t="s">
        <v>87</v>
      </c>
      <c r="C72" s="18" t="s">
        <v>176</v>
      </c>
      <c r="D72" s="21" t="s">
        <v>10</v>
      </c>
      <c r="E72" s="35">
        <f t="shared" ref="E72:F72" si="28">E74</f>
        <v>3144.6</v>
      </c>
      <c r="F72" s="35">
        <f t="shared" si="28"/>
        <v>-172.2</v>
      </c>
      <c r="G72" s="35">
        <f>G74</f>
        <v>2972.4</v>
      </c>
      <c r="H72" s="4"/>
    </row>
    <row r="73" spans="2:8" ht="36" x14ac:dyDescent="0.25">
      <c r="B73" s="16" t="s">
        <v>3</v>
      </c>
      <c r="C73" s="18" t="s">
        <v>176</v>
      </c>
      <c r="D73" s="21">
        <v>100</v>
      </c>
      <c r="E73" s="35">
        <f t="shared" ref="E73:F73" si="29">E74</f>
        <v>3144.6</v>
      </c>
      <c r="F73" s="35">
        <f t="shared" si="29"/>
        <v>-172.2</v>
      </c>
      <c r="G73" s="35">
        <f>G74</f>
        <v>2972.4</v>
      </c>
      <c r="H73" s="4"/>
    </row>
    <row r="74" spans="2:8" x14ac:dyDescent="0.25">
      <c r="B74" s="16" t="s">
        <v>2</v>
      </c>
      <c r="C74" s="18" t="s">
        <v>176</v>
      </c>
      <c r="D74" s="21" t="s">
        <v>11</v>
      </c>
      <c r="E74" s="35">
        <v>3144.6</v>
      </c>
      <c r="F74" s="35">
        <v>-172.2</v>
      </c>
      <c r="G74" s="35">
        <f>E74+F74</f>
        <v>2972.4</v>
      </c>
      <c r="H74" s="4"/>
    </row>
    <row r="75" spans="2:8" ht="24" x14ac:dyDescent="0.25">
      <c r="B75" s="16" t="s">
        <v>193</v>
      </c>
      <c r="C75" s="18" t="s">
        <v>194</v>
      </c>
      <c r="D75" s="21"/>
      <c r="E75" s="35">
        <f t="shared" ref="E75:F75" si="30">E76</f>
        <v>65703</v>
      </c>
      <c r="F75" s="35">
        <f t="shared" si="30"/>
        <v>-423.40000000000003</v>
      </c>
      <c r="G75" s="35">
        <f>G76</f>
        <v>65279.599999999991</v>
      </c>
      <c r="H75" s="4"/>
    </row>
    <row r="76" spans="2:8" ht="14.25" customHeight="1" x14ac:dyDescent="0.25">
      <c r="B76" s="16" t="s">
        <v>60</v>
      </c>
      <c r="C76" s="18" t="s">
        <v>195</v>
      </c>
      <c r="D76" s="21"/>
      <c r="E76" s="35">
        <f t="shared" ref="E76:F76" si="31">E77+E85+E92+E98</f>
        <v>65703</v>
      </c>
      <c r="F76" s="35">
        <f t="shared" si="31"/>
        <v>-423.40000000000003</v>
      </c>
      <c r="G76" s="35">
        <f>G77+G85+G92+G98</f>
        <v>65279.599999999991</v>
      </c>
      <c r="H76" s="4"/>
    </row>
    <row r="77" spans="2:8" ht="15" customHeight="1" x14ac:dyDescent="0.25">
      <c r="B77" s="16" t="s">
        <v>36</v>
      </c>
      <c r="C77" s="18" t="s">
        <v>178</v>
      </c>
      <c r="D77" s="21"/>
      <c r="E77" s="35">
        <f t="shared" ref="E77:F77" si="32">E78+E80+E82</f>
        <v>31314.400000000001</v>
      </c>
      <c r="F77" s="35">
        <f t="shared" si="32"/>
        <v>-66.100000000000065</v>
      </c>
      <c r="G77" s="35">
        <f>G78+G80+G82</f>
        <v>31248.3</v>
      </c>
      <c r="H77" s="4"/>
    </row>
    <row r="78" spans="2:8" ht="36" x14ac:dyDescent="0.25">
      <c r="B78" s="16" t="s">
        <v>3</v>
      </c>
      <c r="C78" s="18" t="s">
        <v>178</v>
      </c>
      <c r="D78" s="21" t="s">
        <v>9</v>
      </c>
      <c r="E78" s="35">
        <f t="shared" ref="E78:F78" si="33">E79</f>
        <v>27147.9</v>
      </c>
      <c r="F78" s="35">
        <f t="shared" si="33"/>
        <v>666.8</v>
      </c>
      <c r="G78" s="35">
        <f>G79</f>
        <v>27814.7</v>
      </c>
      <c r="H78" s="4"/>
    </row>
    <row r="79" spans="2:8" x14ac:dyDescent="0.25">
      <c r="B79" s="16" t="s">
        <v>74</v>
      </c>
      <c r="C79" s="18" t="s">
        <v>178</v>
      </c>
      <c r="D79" s="21">
        <v>110</v>
      </c>
      <c r="E79" s="35">
        <v>27147.9</v>
      </c>
      <c r="F79" s="35">
        <v>666.8</v>
      </c>
      <c r="G79" s="35">
        <f>E79+F79</f>
        <v>27814.7</v>
      </c>
      <c r="H79" s="4"/>
    </row>
    <row r="80" spans="2:8" ht="24" x14ac:dyDescent="0.25">
      <c r="B80" s="16" t="s">
        <v>71</v>
      </c>
      <c r="C80" s="18" t="s">
        <v>178</v>
      </c>
      <c r="D80" s="21">
        <v>200</v>
      </c>
      <c r="E80" s="35">
        <f t="shared" ref="E80:F80" si="34">E81</f>
        <v>4120.6000000000004</v>
      </c>
      <c r="F80" s="35">
        <f t="shared" si="34"/>
        <v>-720.6</v>
      </c>
      <c r="G80" s="35">
        <f>G81</f>
        <v>3400.0000000000005</v>
      </c>
      <c r="H80" s="4"/>
    </row>
    <row r="81" spans="2:8" ht="24" x14ac:dyDescent="0.25">
      <c r="B81" s="16" t="s">
        <v>1</v>
      </c>
      <c r="C81" s="18" t="s">
        <v>178</v>
      </c>
      <c r="D81" s="21">
        <v>240</v>
      </c>
      <c r="E81" s="35">
        <v>4120.6000000000004</v>
      </c>
      <c r="F81" s="35">
        <v>-720.6</v>
      </c>
      <c r="G81" s="35">
        <f>E81+F81</f>
        <v>3400.0000000000005</v>
      </c>
      <c r="H81" s="4"/>
    </row>
    <row r="82" spans="2:8" x14ac:dyDescent="0.25">
      <c r="B82" s="16" t="s">
        <v>8</v>
      </c>
      <c r="C82" s="18" t="s">
        <v>178</v>
      </c>
      <c r="D82" s="21">
        <v>800</v>
      </c>
      <c r="E82" s="35">
        <f t="shared" ref="E82:F82" si="35">E83+E84</f>
        <v>45.9</v>
      </c>
      <c r="F82" s="35">
        <f t="shared" si="35"/>
        <v>-12.3</v>
      </c>
      <c r="G82" s="35">
        <f>G83+G84</f>
        <v>33.599999999999994</v>
      </c>
      <c r="H82" s="4"/>
    </row>
    <row r="83" spans="2:8" x14ac:dyDescent="0.25">
      <c r="B83" s="16" t="s">
        <v>78</v>
      </c>
      <c r="C83" s="18" t="s">
        <v>178</v>
      </c>
      <c r="D83" s="21">
        <v>830</v>
      </c>
      <c r="E83" s="22"/>
      <c r="F83" s="22"/>
      <c r="G83" s="35">
        <f>E83+F83</f>
        <v>0</v>
      </c>
      <c r="H83" s="4"/>
    </row>
    <row r="84" spans="2:8" x14ac:dyDescent="0.25">
      <c r="B84" s="16" t="s">
        <v>7</v>
      </c>
      <c r="C84" s="18" t="s">
        <v>178</v>
      </c>
      <c r="D84" s="21">
        <v>850</v>
      </c>
      <c r="E84" s="35">
        <v>45.9</v>
      </c>
      <c r="F84" s="35">
        <v>-12.3</v>
      </c>
      <c r="G84" s="35">
        <f>E84+F84</f>
        <v>33.599999999999994</v>
      </c>
      <c r="H84" s="4"/>
    </row>
    <row r="85" spans="2:8" x14ac:dyDescent="0.25">
      <c r="B85" s="15" t="s">
        <v>12</v>
      </c>
      <c r="C85" s="18" t="s">
        <v>177</v>
      </c>
      <c r="D85" s="21" t="s">
        <v>10</v>
      </c>
      <c r="E85" s="35">
        <f t="shared" ref="E85:F85" si="36">E86+E88+E90</f>
        <v>33888.400000000001</v>
      </c>
      <c r="F85" s="35">
        <f t="shared" si="36"/>
        <v>-424.29999999999995</v>
      </c>
      <c r="G85" s="35">
        <f>G86+G88+G90</f>
        <v>33464.1</v>
      </c>
      <c r="H85" s="4"/>
    </row>
    <row r="86" spans="2:8" ht="36" x14ac:dyDescent="0.25">
      <c r="B86" s="16" t="s">
        <v>3</v>
      </c>
      <c r="C86" s="18" t="s">
        <v>177</v>
      </c>
      <c r="D86" s="21" t="s">
        <v>9</v>
      </c>
      <c r="E86" s="35">
        <f t="shared" ref="E86:F86" si="37">E87</f>
        <v>33591.199999999997</v>
      </c>
      <c r="F86" s="35">
        <f t="shared" si="37"/>
        <v>-487.4</v>
      </c>
      <c r="G86" s="35">
        <f>G87</f>
        <v>33103.799999999996</v>
      </c>
      <c r="H86" s="4"/>
    </row>
    <row r="87" spans="2:8" x14ac:dyDescent="0.25">
      <c r="B87" s="16" t="s">
        <v>2</v>
      </c>
      <c r="C87" s="18" t="s">
        <v>177</v>
      </c>
      <c r="D87" s="21" t="s">
        <v>11</v>
      </c>
      <c r="E87" s="35">
        <v>33591.199999999997</v>
      </c>
      <c r="F87" s="35">
        <v>-487.4</v>
      </c>
      <c r="G87" s="35">
        <f>E87+F87</f>
        <v>33103.799999999996</v>
      </c>
      <c r="H87" s="4"/>
    </row>
    <row r="88" spans="2:8" ht="24" x14ac:dyDescent="0.25">
      <c r="B88" s="16" t="s">
        <v>71</v>
      </c>
      <c r="C88" s="18" t="s">
        <v>177</v>
      </c>
      <c r="D88" s="21" t="s">
        <v>6</v>
      </c>
      <c r="E88" s="35">
        <f t="shared" ref="E88:F88" si="38">E89</f>
        <v>222.4</v>
      </c>
      <c r="F88" s="35">
        <f t="shared" si="38"/>
        <v>91</v>
      </c>
      <c r="G88" s="35">
        <f>G89</f>
        <v>313.39999999999998</v>
      </c>
      <c r="H88" s="4"/>
    </row>
    <row r="89" spans="2:8" ht="24" x14ac:dyDescent="0.25">
      <c r="B89" s="16" t="s">
        <v>1</v>
      </c>
      <c r="C89" s="18" t="s">
        <v>177</v>
      </c>
      <c r="D89" s="21" t="s">
        <v>5</v>
      </c>
      <c r="E89" s="35">
        <v>222.4</v>
      </c>
      <c r="F89" s="35">
        <v>91</v>
      </c>
      <c r="G89" s="35">
        <f>E89+F89</f>
        <v>313.39999999999998</v>
      </c>
      <c r="H89" s="4"/>
    </row>
    <row r="90" spans="2:8" x14ac:dyDescent="0.25">
      <c r="B90" s="16" t="s">
        <v>8</v>
      </c>
      <c r="C90" s="18" t="s">
        <v>177</v>
      </c>
      <c r="D90" s="21">
        <v>800</v>
      </c>
      <c r="E90" s="35">
        <f t="shared" ref="E90:F90" si="39">E91</f>
        <v>74.8</v>
      </c>
      <c r="F90" s="35">
        <f t="shared" si="39"/>
        <v>-27.9</v>
      </c>
      <c r="G90" s="35">
        <f>G91</f>
        <v>46.9</v>
      </c>
      <c r="H90" s="4"/>
    </row>
    <row r="91" spans="2:8" x14ac:dyDescent="0.25">
      <c r="B91" s="16" t="s">
        <v>7</v>
      </c>
      <c r="C91" s="18" t="s">
        <v>177</v>
      </c>
      <c r="D91" s="21">
        <v>850</v>
      </c>
      <c r="E91" s="35">
        <v>74.8</v>
      </c>
      <c r="F91" s="35">
        <v>-27.9</v>
      </c>
      <c r="G91" s="35">
        <f>E91+F91</f>
        <v>46.9</v>
      </c>
      <c r="H91" s="4"/>
    </row>
    <row r="92" spans="2:8" x14ac:dyDescent="0.25">
      <c r="B92" s="15" t="s">
        <v>61</v>
      </c>
      <c r="C92" s="18" t="s">
        <v>192</v>
      </c>
      <c r="D92" s="21"/>
      <c r="E92" s="35">
        <f t="shared" ref="E92:F92" si="40">E93+E95</f>
        <v>500.2</v>
      </c>
      <c r="F92" s="35">
        <f t="shared" si="40"/>
        <v>67</v>
      </c>
      <c r="G92" s="35">
        <f>G93+G95</f>
        <v>567.20000000000005</v>
      </c>
      <c r="H92" s="4"/>
    </row>
    <row r="93" spans="2:8" x14ac:dyDescent="0.25">
      <c r="B93" s="27" t="s">
        <v>15</v>
      </c>
      <c r="C93" s="18" t="s">
        <v>192</v>
      </c>
      <c r="D93" s="21">
        <v>300</v>
      </c>
      <c r="E93" s="35">
        <f t="shared" ref="E93:F93" si="41">E94</f>
        <v>420</v>
      </c>
      <c r="F93" s="35">
        <f t="shared" si="41"/>
        <v>0</v>
      </c>
      <c r="G93" s="35">
        <f>G94</f>
        <v>420</v>
      </c>
      <c r="H93" s="4"/>
    </row>
    <row r="94" spans="2:8" ht="22.5" customHeight="1" x14ac:dyDescent="0.25">
      <c r="B94" s="16" t="s">
        <v>216</v>
      </c>
      <c r="C94" s="18" t="s">
        <v>192</v>
      </c>
      <c r="D94" s="21">
        <v>310</v>
      </c>
      <c r="E94" s="35">
        <v>420</v>
      </c>
      <c r="F94" s="35"/>
      <c r="G94" s="35">
        <f>E94+F94</f>
        <v>420</v>
      </c>
    </row>
    <row r="95" spans="2:8" x14ac:dyDescent="0.25">
      <c r="B95" s="28" t="s">
        <v>8</v>
      </c>
      <c r="C95" s="18" t="s">
        <v>192</v>
      </c>
      <c r="D95" s="21">
        <v>800</v>
      </c>
      <c r="E95" s="35">
        <f t="shared" ref="E95:F95" si="42">SUM(E96:E97)</f>
        <v>80.2</v>
      </c>
      <c r="F95" s="35">
        <f t="shared" si="42"/>
        <v>67</v>
      </c>
      <c r="G95" s="35">
        <f>SUM(G96:G97)</f>
        <v>147.19999999999999</v>
      </c>
      <c r="H95" s="4"/>
    </row>
    <row r="96" spans="2:8" x14ac:dyDescent="0.25">
      <c r="B96" s="16" t="s">
        <v>78</v>
      </c>
      <c r="C96" s="18" t="s">
        <v>192</v>
      </c>
      <c r="D96" s="21">
        <v>830</v>
      </c>
      <c r="E96" s="35">
        <v>80.2</v>
      </c>
      <c r="F96" s="35">
        <v>67</v>
      </c>
      <c r="G96" s="35">
        <f t="shared" ref="G96:G97" si="43">E96+F96</f>
        <v>147.19999999999999</v>
      </c>
      <c r="H96" s="4"/>
    </row>
    <row r="97" spans="2:8" x14ac:dyDescent="0.25">
      <c r="B97" s="16" t="s">
        <v>7</v>
      </c>
      <c r="C97" s="18" t="s">
        <v>192</v>
      </c>
      <c r="D97" s="21">
        <v>850</v>
      </c>
      <c r="E97" s="35">
        <v>0</v>
      </c>
      <c r="F97" s="35"/>
      <c r="G97" s="35">
        <f t="shared" si="43"/>
        <v>0</v>
      </c>
      <c r="H97" s="4"/>
    </row>
    <row r="98" spans="2:8" ht="24" x14ac:dyDescent="0.25">
      <c r="B98" s="16" t="s">
        <v>205</v>
      </c>
      <c r="C98" s="18" t="s">
        <v>212</v>
      </c>
      <c r="D98" s="21"/>
      <c r="E98" s="35">
        <f t="shared" ref="E98:G99" si="44">E99</f>
        <v>0</v>
      </c>
      <c r="F98" s="35">
        <f t="shared" si="44"/>
        <v>0</v>
      </c>
      <c r="G98" s="35">
        <f t="shared" si="44"/>
        <v>0</v>
      </c>
      <c r="H98" s="4"/>
    </row>
    <row r="99" spans="2:8" ht="24" x14ac:dyDescent="0.25">
      <c r="B99" s="16" t="s">
        <v>71</v>
      </c>
      <c r="C99" s="18" t="s">
        <v>212</v>
      </c>
      <c r="D99" s="21" t="s">
        <v>6</v>
      </c>
      <c r="E99" s="35">
        <f t="shared" si="44"/>
        <v>0</v>
      </c>
      <c r="F99" s="35">
        <f t="shared" si="44"/>
        <v>0</v>
      </c>
      <c r="G99" s="35">
        <f t="shared" si="44"/>
        <v>0</v>
      </c>
      <c r="H99" s="4"/>
    </row>
    <row r="100" spans="2:8" ht="24" x14ac:dyDescent="0.25">
      <c r="B100" s="16" t="s">
        <v>1</v>
      </c>
      <c r="C100" s="18" t="s">
        <v>212</v>
      </c>
      <c r="D100" s="21" t="s">
        <v>5</v>
      </c>
      <c r="E100" s="35">
        <v>0</v>
      </c>
      <c r="F100" s="35"/>
      <c r="G100" s="35">
        <f>E100+F100</f>
        <v>0</v>
      </c>
      <c r="H100" s="4"/>
    </row>
    <row r="101" spans="2:8" ht="24" x14ac:dyDescent="0.25">
      <c r="B101" s="15" t="s">
        <v>95</v>
      </c>
      <c r="C101" s="18" t="s">
        <v>165</v>
      </c>
      <c r="D101" s="21"/>
      <c r="E101" s="35">
        <f t="shared" ref="E101:F101" si="45">E102+E123</f>
        <v>571.5</v>
      </c>
      <c r="F101" s="35">
        <f t="shared" si="45"/>
        <v>-120</v>
      </c>
      <c r="G101" s="35">
        <f>G102+G123</f>
        <v>451.5</v>
      </c>
      <c r="H101" s="4"/>
    </row>
    <row r="102" spans="2:8" ht="24" x14ac:dyDescent="0.25">
      <c r="B102" s="15" t="s">
        <v>77</v>
      </c>
      <c r="C102" s="18" t="s">
        <v>166</v>
      </c>
      <c r="D102" s="21"/>
      <c r="E102" s="35">
        <f t="shared" ref="E102:F102" si="46">E103+E106+E109+E114+E117+E120</f>
        <v>281.5</v>
      </c>
      <c r="F102" s="35">
        <f t="shared" si="46"/>
        <v>-20</v>
      </c>
      <c r="G102" s="35">
        <f>G103+G106+G109+G114+G117+G120</f>
        <v>261.5</v>
      </c>
      <c r="H102" s="4"/>
    </row>
    <row r="103" spans="2:8" ht="36" customHeight="1" x14ac:dyDescent="0.25">
      <c r="B103" s="15" t="s">
        <v>168</v>
      </c>
      <c r="C103" s="18" t="s">
        <v>167</v>
      </c>
      <c r="D103" s="21"/>
      <c r="E103" s="35">
        <f t="shared" ref="E103:G104" si="47">E104</f>
        <v>0</v>
      </c>
      <c r="F103" s="35">
        <f t="shared" si="47"/>
        <v>0</v>
      </c>
      <c r="G103" s="35">
        <f t="shared" si="47"/>
        <v>0</v>
      </c>
      <c r="H103" s="4"/>
    </row>
    <row r="104" spans="2:8" x14ac:dyDescent="0.25">
      <c r="B104" s="16" t="s">
        <v>14</v>
      </c>
      <c r="C104" s="18" t="s">
        <v>167</v>
      </c>
      <c r="D104" s="21">
        <v>500</v>
      </c>
      <c r="E104" s="35">
        <f t="shared" si="47"/>
        <v>0</v>
      </c>
      <c r="F104" s="35">
        <f t="shared" si="47"/>
        <v>0</v>
      </c>
      <c r="G104" s="35">
        <f t="shared" si="47"/>
        <v>0</v>
      </c>
      <c r="H104" s="4"/>
    </row>
    <row r="105" spans="2:8" x14ac:dyDescent="0.25">
      <c r="B105" s="16" t="s">
        <v>13</v>
      </c>
      <c r="C105" s="18" t="s">
        <v>167</v>
      </c>
      <c r="D105" s="21">
        <v>540</v>
      </c>
      <c r="E105" s="35"/>
      <c r="F105" s="35"/>
      <c r="G105" s="35">
        <f>E105+F105</f>
        <v>0</v>
      </c>
      <c r="H105" s="4"/>
    </row>
    <row r="106" spans="2:8" ht="48" x14ac:dyDescent="0.25">
      <c r="B106" s="15" t="s">
        <v>169</v>
      </c>
      <c r="C106" s="18" t="s">
        <v>170</v>
      </c>
      <c r="D106" s="21"/>
      <c r="E106" s="35">
        <f t="shared" ref="E106:G107" si="48">E107</f>
        <v>0</v>
      </c>
      <c r="F106" s="35">
        <f t="shared" si="48"/>
        <v>0</v>
      </c>
      <c r="G106" s="35">
        <f t="shared" si="48"/>
        <v>0</v>
      </c>
      <c r="H106" s="4"/>
    </row>
    <row r="107" spans="2:8" x14ac:dyDescent="0.25">
      <c r="B107" s="16" t="s">
        <v>14</v>
      </c>
      <c r="C107" s="18" t="s">
        <v>170</v>
      </c>
      <c r="D107" s="21">
        <v>500</v>
      </c>
      <c r="E107" s="35">
        <f t="shared" si="48"/>
        <v>0</v>
      </c>
      <c r="F107" s="35">
        <f t="shared" si="48"/>
        <v>0</v>
      </c>
      <c r="G107" s="35">
        <f t="shared" si="48"/>
        <v>0</v>
      </c>
    </row>
    <row r="108" spans="2:8" x14ac:dyDescent="0.25">
      <c r="B108" s="16" t="s">
        <v>13</v>
      </c>
      <c r="C108" s="18" t="s">
        <v>170</v>
      </c>
      <c r="D108" s="21">
        <v>540</v>
      </c>
      <c r="E108" s="35"/>
      <c r="F108" s="35"/>
      <c r="G108" s="35">
        <f>E108+F108</f>
        <v>0</v>
      </c>
    </row>
    <row r="109" spans="2:8" ht="36" customHeight="1" x14ac:dyDescent="0.25">
      <c r="B109" s="15" t="s">
        <v>244</v>
      </c>
      <c r="C109" s="18" t="s">
        <v>242</v>
      </c>
      <c r="D109" s="21"/>
      <c r="E109" s="35">
        <f t="shared" ref="E109:F109" si="49">E110+E112</f>
        <v>0</v>
      </c>
      <c r="F109" s="35">
        <f t="shared" si="49"/>
        <v>0</v>
      </c>
      <c r="G109" s="35">
        <f>G110+G112</f>
        <v>0</v>
      </c>
      <c r="H109" s="4"/>
    </row>
    <row r="110" spans="2:8" ht="24" x14ac:dyDescent="0.25">
      <c r="B110" s="16" t="s">
        <v>71</v>
      </c>
      <c r="C110" s="18" t="s">
        <v>242</v>
      </c>
      <c r="D110" s="21">
        <v>200</v>
      </c>
      <c r="E110" s="35">
        <f t="shared" ref="E110:G110" si="50">E111</f>
        <v>0</v>
      </c>
      <c r="F110" s="35">
        <f t="shared" si="50"/>
        <v>0</v>
      </c>
      <c r="G110" s="35">
        <f t="shared" si="50"/>
        <v>0</v>
      </c>
      <c r="H110" s="4"/>
    </row>
    <row r="111" spans="2:8" ht="24" x14ac:dyDescent="0.25">
      <c r="B111" s="16" t="s">
        <v>1</v>
      </c>
      <c r="C111" s="18" t="s">
        <v>242</v>
      </c>
      <c r="D111" s="21">
        <v>240</v>
      </c>
      <c r="E111" s="35">
        <v>0</v>
      </c>
      <c r="F111" s="35"/>
      <c r="G111" s="35">
        <f>E111+F111</f>
        <v>0</v>
      </c>
      <c r="H111" s="4"/>
    </row>
    <row r="112" spans="2:8" x14ac:dyDescent="0.25">
      <c r="B112" s="16" t="s">
        <v>14</v>
      </c>
      <c r="C112" s="18" t="s">
        <v>242</v>
      </c>
      <c r="D112" s="21">
        <v>500</v>
      </c>
      <c r="E112" s="35">
        <f t="shared" ref="E112:G112" si="51">E113</f>
        <v>0</v>
      </c>
      <c r="F112" s="35">
        <f t="shared" si="51"/>
        <v>0</v>
      </c>
      <c r="G112" s="35">
        <f t="shared" si="51"/>
        <v>0</v>
      </c>
      <c r="H112" s="4"/>
    </row>
    <row r="113" spans="2:8" x14ac:dyDescent="0.25">
      <c r="B113" s="16" t="s">
        <v>13</v>
      </c>
      <c r="C113" s="18" t="s">
        <v>242</v>
      </c>
      <c r="D113" s="21">
        <v>540</v>
      </c>
      <c r="E113" s="35"/>
      <c r="F113" s="35"/>
      <c r="G113" s="35">
        <f>E113+F113</f>
        <v>0</v>
      </c>
      <c r="H113" s="4"/>
    </row>
    <row r="114" spans="2:8" ht="24" x14ac:dyDescent="0.25">
      <c r="B114" s="15" t="s">
        <v>245</v>
      </c>
      <c r="C114" s="18" t="s">
        <v>243</v>
      </c>
      <c r="D114" s="21"/>
      <c r="E114" s="35">
        <f t="shared" ref="E114:G115" si="52">E115</f>
        <v>0</v>
      </c>
      <c r="F114" s="35">
        <f t="shared" si="52"/>
        <v>0</v>
      </c>
      <c r="G114" s="35">
        <f t="shared" si="52"/>
        <v>0</v>
      </c>
      <c r="H114" s="4"/>
    </row>
    <row r="115" spans="2:8" x14ac:dyDescent="0.25">
      <c r="B115" s="16" t="s">
        <v>14</v>
      </c>
      <c r="C115" s="18" t="s">
        <v>243</v>
      </c>
      <c r="D115" s="21">
        <v>500</v>
      </c>
      <c r="E115" s="35">
        <f t="shared" si="52"/>
        <v>0</v>
      </c>
      <c r="F115" s="35">
        <f t="shared" si="52"/>
        <v>0</v>
      </c>
      <c r="G115" s="35">
        <f t="shared" si="52"/>
        <v>0</v>
      </c>
    </row>
    <row r="116" spans="2:8" x14ac:dyDescent="0.25">
      <c r="B116" s="16" t="s">
        <v>13</v>
      </c>
      <c r="C116" s="18" t="s">
        <v>243</v>
      </c>
      <c r="D116" s="21">
        <v>540</v>
      </c>
      <c r="E116" s="35">
        <v>0</v>
      </c>
      <c r="F116" s="35"/>
      <c r="G116" s="35">
        <f>E116+F116</f>
        <v>0</v>
      </c>
    </row>
    <row r="117" spans="2:8" ht="36" customHeight="1" x14ac:dyDescent="0.25">
      <c r="B117" s="16" t="s">
        <v>58</v>
      </c>
      <c r="C117" s="18" t="s">
        <v>171</v>
      </c>
      <c r="D117" s="21"/>
      <c r="E117" s="35">
        <f t="shared" ref="E117:G118" si="53">E118</f>
        <v>18.5</v>
      </c>
      <c r="F117" s="35">
        <f t="shared" si="53"/>
        <v>0</v>
      </c>
      <c r="G117" s="35">
        <f t="shared" si="53"/>
        <v>18.5</v>
      </c>
      <c r="H117" s="4"/>
    </row>
    <row r="118" spans="2:8" x14ac:dyDescent="0.25">
      <c r="B118" s="15" t="s">
        <v>14</v>
      </c>
      <c r="C118" s="18" t="s">
        <v>171</v>
      </c>
      <c r="D118" s="21">
        <v>500</v>
      </c>
      <c r="E118" s="35">
        <f t="shared" si="53"/>
        <v>18.5</v>
      </c>
      <c r="F118" s="35">
        <f t="shared" si="53"/>
        <v>0</v>
      </c>
      <c r="G118" s="35">
        <f t="shared" si="53"/>
        <v>18.5</v>
      </c>
      <c r="H118" s="4"/>
    </row>
    <row r="119" spans="2:8" x14ac:dyDescent="0.25">
      <c r="B119" s="16" t="s">
        <v>13</v>
      </c>
      <c r="C119" s="18" t="s">
        <v>171</v>
      </c>
      <c r="D119" s="21">
        <v>540</v>
      </c>
      <c r="E119" s="35">
        <v>18.5</v>
      </c>
      <c r="F119" s="35"/>
      <c r="G119" s="35">
        <f>E119+F119</f>
        <v>18.5</v>
      </c>
      <c r="H119" s="4"/>
    </row>
    <row r="120" spans="2:8" ht="24" x14ac:dyDescent="0.25">
      <c r="B120" s="16" t="s">
        <v>44</v>
      </c>
      <c r="C120" s="18" t="s">
        <v>172</v>
      </c>
      <c r="D120" s="21"/>
      <c r="E120" s="35">
        <f t="shared" ref="E120:G127" si="54">E121</f>
        <v>263</v>
      </c>
      <c r="F120" s="35">
        <f t="shared" si="54"/>
        <v>-20</v>
      </c>
      <c r="G120" s="35">
        <f t="shared" si="54"/>
        <v>243</v>
      </c>
      <c r="H120" s="4"/>
    </row>
    <row r="121" spans="2:8" ht="24" x14ac:dyDescent="0.25">
      <c r="B121" s="16" t="s">
        <v>71</v>
      </c>
      <c r="C121" s="18" t="s">
        <v>172</v>
      </c>
      <c r="D121" s="21">
        <v>200</v>
      </c>
      <c r="E121" s="35">
        <f t="shared" si="54"/>
        <v>263</v>
      </c>
      <c r="F121" s="35">
        <f t="shared" si="54"/>
        <v>-20</v>
      </c>
      <c r="G121" s="35">
        <f t="shared" si="54"/>
        <v>243</v>
      </c>
      <c r="H121" s="4"/>
    </row>
    <row r="122" spans="2:8" ht="24" x14ac:dyDescent="0.25">
      <c r="B122" s="16" t="s">
        <v>1</v>
      </c>
      <c r="C122" s="18" t="s">
        <v>172</v>
      </c>
      <c r="D122" s="21">
        <v>240</v>
      </c>
      <c r="E122" s="35">
        <v>263</v>
      </c>
      <c r="F122" s="35">
        <v>-20</v>
      </c>
      <c r="G122" s="35">
        <f>E122+F122</f>
        <v>243</v>
      </c>
      <c r="H122" s="4"/>
    </row>
    <row r="123" spans="2:8" x14ac:dyDescent="0.25">
      <c r="B123" s="16" t="s">
        <v>251</v>
      </c>
      <c r="C123" s="18" t="s">
        <v>253</v>
      </c>
      <c r="D123" s="21"/>
      <c r="E123" s="35">
        <f t="shared" si="54"/>
        <v>290</v>
      </c>
      <c r="F123" s="35">
        <f t="shared" si="54"/>
        <v>-100</v>
      </c>
      <c r="G123" s="35">
        <f t="shared" si="54"/>
        <v>190</v>
      </c>
      <c r="H123" s="4"/>
    </row>
    <row r="124" spans="2:8" ht="24" x14ac:dyDescent="0.25">
      <c r="B124" s="16" t="s">
        <v>44</v>
      </c>
      <c r="C124" s="18" t="s">
        <v>252</v>
      </c>
      <c r="D124" s="21"/>
      <c r="E124" s="35">
        <f>E125+E127</f>
        <v>290</v>
      </c>
      <c r="F124" s="35">
        <f t="shared" ref="F124:G124" si="55">F125+F127</f>
        <v>-100</v>
      </c>
      <c r="G124" s="35">
        <f t="shared" si="55"/>
        <v>190</v>
      </c>
      <c r="H124" s="4"/>
    </row>
    <row r="125" spans="2:8" ht="24" x14ac:dyDescent="0.25">
      <c r="B125" s="16" t="s">
        <v>71</v>
      </c>
      <c r="C125" s="18" t="s">
        <v>252</v>
      </c>
      <c r="D125" s="21">
        <v>200</v>
      </c>
      <c r="E125" s="35">
        <f t="shared" si="54"/>
        <v>190</v>
      </c>
      <c r="F125" s="35">
        <f t="shared" si="54"/>
        <v>0</v>
      </c>
      <c r="G125" s="35">
        <f t="shared" si="54"/>
        <v>190</v>
      </c>
      <c r="H125" s="4"/>
    </row>
    <row r="126" spans="2:8" ht="24" x14ac:dyDescent="0.25">
      <c r="B126" s="16" t="s">
        <v>1</v>
      </c>
      <c r="C126" s="18" t="s">
        <v>252</v>
      </c>
      <c r="D126" s="21">
        <v>240</v>
      </c>
      <c r="E126" s="35">
        <v>190</v>
      </c>
      <c r="F126" s="35"/>
      <c r="G126" s="35">
        <f>E126+F126</f>
        <v>190</v>
      </c>
      <c r="H126" s="4"/>
    </row>
    <row r="127" spans="2:8" x14ac:dyDescent="0.25">
      <c r="B127" s="16" t="s">
        <v>8</v>
      </c>
      <c r="C127" s="18" t="s">
        <v>252</v>
      </c>
      <c r="D127" s="21">
        <v>800</v>
      </c>
      <c r="E127" s="35">
        <f t="shared" si="54"/>
        <v>100</v>
      </c>
      <c r="F127" s="35">
        <f t="shared" si="54"/>
        <v>-100</v>
      </c>
      <c r="G127" s="35">
        <f t="shared" si="54"/>
        <v>0</v>
      </c>
      <c r="H127" s="4"/>
    </row>
    <row r="128" spans="2:8" ht="36" x14ac:dyDescent="0.25">
      <c r="B128" s="16" t="s">
        <v>72</v>
      </c>
      <c r="C128" s="18" t="s">
        <v>252</v>
      </c>
      <c r="D128" s="21">
        <v>810</v>
      </c>
      <c r="E128" s="35">
        <v>100</v>
      </c>
      <c r="F128" s="35">
        <v>-100</v>
      </c>
      <c r="G128" s="35">
        <f>E128+F128</f>
        <v>0</v>
      </c>
      <c r="H128" s="4"/>
    </row>
    <row r="129" spans="2:8" ht="60" x14ac:dyDescent="0.25">
      <c r="B129" s="46" t="s">
        <v>91</v>
      </c>
      <c r="C129" s="18" t="s">
        <v>133</v>
      </c>
      <c r="D129" s="21" t="s">
        <v>10</v>
      </c>
      <c r="E129" s="35">
        <f>E130+E156+E161</f>
        <v>378</v>
      </c>
      <c r="F129" s="35">
        <f>F130+F156+F161</f>
        <v>-118</v>
      </c>
      <c r="G129" s="35">
        <f>G130+G156+G161</f>
        <v>260</v>
      </c>
      <c r="H129" s="4"/>
    </row>
    <row r="130" spans="2:8" x14ac:dyDescent="0.25">
      <c r="B130" s="15" t="s">
        <v>24</v>
      </c>
      <c r="C130" s="18" t="s">
        <v>134</v>
      </c>
      <c r="D130" s="21"/>
      <c r="E130" s="35">
        <f>E131+E135+E146</f>
        <v>308</v>
      </c>
      <c r="F130" s="35">
        <f>F131+F135+F146</f>
        <v>-118</v>
      </c>
      <c r="G130" s="35">
        <f>G131+G135+G146</f>
        <v>190</v>
      </c>
      <c r="H130" s="4"/>
    </row>
    <row r="131" spans="2:8" ht="24" x14ac:dyDescent="0.25">
      <c r="B131" s="15" t="s">
        <v>47</v>
      </c>
      <c r="C131" s="18" t="s">
        <v>135</v>
      </c>
      <c r="D131" s="21"/>
      <c r="E131" s="35">
        <f t="shared" ref="E131:G133" si="56">E132</f>
        <v>165</v>
      </c>
      <c r="F131" s="35">
        <f t="shared" si="56"/>
        <v>0</v>
      </c>
      <c r="G131" s="35">
        <f t="shared" si="56"/>
        <v>165</v>
      </c>
      <c r="H131" s="4"/>
    </row>
    <row r="132" spans="2:8" ht="72" x14ac:dyDescent="0.25">
      <c r="B132" s="46" t="s">
        <v>48</v>
      </c>
      <c r="C132" s="18" t="s">
        <v>136</v>
      </c>
      <c r="D132" s="21"/>
      <c r="E132" s="35">
        <f t="shared" si="56"/>
        <v>165</v>
      </c>
      <c r="F132" s="35">
        <f t="shared" si="56"/>
        <v>0</v>
      </c>
      <c r="G132" s="35">
        <f t="shared" si="56"/>
        <v>165</v>
      </c>
      <c r="H132" s="4"/>
    </row>
    <row r="133" spans="2:8" ht="24" x14ac:dyDescent="0.25">
      <c r="B133" s="16" t="s">
        <v>71</v>
      </c>
      <c r="C133" s="18" t="s">
        <v>136</v>
      </c>
      <c r="D133" s="21">
        <v>200</v>
      </c>
      <c r="E133" s="35">
        <f t="shared" si="56"/>
        <v>165</v>
      </c>
      <c r="F133" s="35">
        <f t="shared" si="56"/>
        <v>0</v>
      </c>
      <c r="G133" s="35">
        <f t="shared" si="56"/>
        <v>165</v>
      </c>
      <c r="H133" s="4"/>
    </row>
    <row r="134" spans="2:8" ht="24" x14ac:dyDescent="0.25">
      <c r="B134" s="16" t="s">
        <v>1</v>
      </c>
      <c r="C134" s="18" t="s">
        <v>136</v>
      </c>
      <c r="D134" s="21">
        <v>240</v>
      </c>
      <c r="E134" s="35">
        <v>165</v>
      </c>
      <c r="F134" s="35"/>
      <c r="G134" s="35">
        <f>E134+F134</f>
        <v>165</v>
      </c>
      <c r="H134" s="4"/>
    </row>
    <row r="135" spans="2:8" x14ac:dyDescent="0.25">
      <c r="B135" s="24" t="s">
        <v>46</v>
      </c>
      <c r="C135" s="18" t="s">
        <v>137</v>
      </c>
      <c r="D135" s="21"/>
      <c r="E135" s="35">
        <f>E136+E141</f>
        <v>25</v>
      </c>
      <c r="F135" s="35">
        <f>F136+F141</f>
        <v>0</v>
      </c>
      <c r="G135" s="35">
        <f>G136+G141</f>
        <v>25</v>
      </c>
      <c r="H135" s="4"/>
    </row>
    <row r="136" spans="2:8" x14ac:dyDescent="0.25">
      <c r="B136" s="24" t="s">
        <v>232</v>
      </c>
      <c r="C136" s="18" t="s">
        <v>138</v>
      </c>
      <c r="D136" s="21"/>
      <c r="E136" s="35">
        <f>E137+E139</f>
        <v>20</v>
      </c>
      <c r="F136" s="35">
        <f t="shared" ref="F136:G136" si="57">F137+F139</f>
        <v>0</v>
      </c>
      <c r="G136" s="35">
        <f t="shared" si="57"/>
        <v>20</v>
      </c>
      <c r="H136" s="4"/>
    </row>
    <row r="137" spans="2:8" ht="36" x14ac:dyDescent="0.25">
      <c r="B137" s="15" t="s">
        <v>3</v>
      </c>
      <c r="C137" s="18" t="s">
        <v>138</v>
      </c>
      <c r="D137" s="21">
        <v>100</v>
      </c>
      <c r="E137" s="35">
        <f>E138</f>
        <v>0</v>
      </c>
      <c r="F137" s="35">
        <f t="shared" ref="F137:G137" si="58">F138</f>
        <v>20</v>
      </c>
      <c r="G137" s="35">
        <f t="shared" si="58"/>
        <v>20</v>
      </c>
    </row>
    <row r="138" spans="2:8" x14ac:dyDescent="0.25">
      <c r="B138" s="16" t="s">
        <v>2</v>
      </c>
      <c r="C138" s="18" t="s">
        <v>138</v>
      </c>
      <c r="D138" s="21" t="s">
        <v>11</v>
      </c>
      <c r="E138" s="35"/>
      <c r="F138" s="35">
        <v>20</v>
      </c>
      <c r="G138" s="35">
        <f>E138+F138</f>
        <v>20</v>
      </c>
      <c r="H138" s="4"/>
    </row>
    <row r="139" spans="2:8" ht="24" x14ac:dyDescent="0.25">
      <c r="B139" s="16" t="s">
        <v>71</v>
      </c>
      <c r="C139" s="18" t="s">
        <v>138</v>
      </c>
      <c r="D139" s="21">
        <v>200</v>
      </c>
      <c r="E139" s="35">
        <f>E140</f>
        <v>20</v>
      </c>
      <c r="F139" s="35">
        <f t="shared" ref="F139:G139" si="59">F140</f>
        <v>-20</v>
      </c>
      <c r="G139" s="35">
        <f t="shared" si="59"/>
        <v>0</v>
      </c>
      <c r="H139" s="4"/>
    </row>
    <row r="140" spans="2:8" ht="24" x14ac:dyDescent="0.25">
      <c r="B140" s="16" t="s">
        <v>1</v>
      </c>
      <c r="C140" s="18" t="s">
        <v>138</v>
      </c>
      <c r="D140" s="21">
        <v>240</v>
      </c>
      <c r="E140" s="35">
        <v>20</v>
      </c>
      <c r="F140" s="35">
        <v>-20</v>
      </c>
      <c r="G140" s="35">
        <f>E140+F140</f>
        <v>0</v>
      </c>
      <c r="H140" s="4"/>
    </row>
    <row r="141" spans="2:8" ht="24" x14ac:dyDescent="0.25">
      <c r="B141" s="16" t="s">
        <v>233</v>
      </c>
      <c r="C141" s="18" t="s">
        <v>139</v>
      </c>
      <c r="D141" s="21"/>
      <c r="E141" s="35">
        <f>E142+E144</f>
        <v>5</v>
      </c>
      <c r="F141" s="35">
        <f t="shared" ref="F141:G141" si="60">F142+F144</f>
        <v>0</v>
      </c>
      <c r="G141" s="35">
        <f t="shared" si="60"/>
        <v>5</v>
      </c>
      <c r="H141" s="4"/>
    </row>
    <row r="142" spans="2:8" ht="36" x14ac:dyDescent="0.25">
      <c r="B142" s="15" t="s">
        <v>3</v>
      </c>
      <c r="C142" s="18" t="s">
        <v>139</v>
      </c>
      <c r="D142" s="21">
        <v>100</v>
      </c>
      <c r="E142" s="35">
        <f>E143</f>
        <v>0</v>
      </c>
      <c r="F142" s="35">
        <f t="shared" ref="F142" si="61">F143</f>
        <v>5</v>
      </c>
      <c r="G142" s="35">
        <f t="shared" ref="G142" si="62">G143</f>
        <v>5</v>
      </c>
    </row>
    <row r="143" spans="2:8" x14ac:dyDescent="0.25">
      <c r="B143" s="16" t="s">
        <v>2</v>
      </c>
      <c r="C143" s="18" t="s">
        <v>139</v>
      </c>
      <c r="D143" s="21" t="s">
        <v>11</v>
      </c>
      <c r="E143" s="35"/>
      <c r="F143" s="35">
        <v>5</v>
      </c>
      <c r="G143" s="35">
        <f>E143+F143</f>
        <v>5</v>
      </c>
      <c r="H143" s="4"/>
    </row>
    <row r="144" spans="2:8" ht="24" x14ac:dyDescent="0.25">
      <c r="B144" s="16" t="s">
        <v>71</v>
      </c>
      <c r="C144" s="18" t="s">
        <v>139</v>
      </c>
      <c r="D144" s="21">
        <v>200</v>
      </c>
      <c r="E144" s="35">
        <f>E145</f>
        <v>5</v>
      </c>
      <c r="F144" s="35">
        <f>F145</f>
        <v>-5</v>
      </c>
      <c r="G144" s="35">
        <f>G145</f>
        <v>0</v>
      </c>
      <c r="H144" s="4"/>
    </row>
    <row r="145" spans="2:8" ht="24" x14ac:dyDescent="0.25">
      <c r="B145" s="16" t="s">
        <v>1</v>
      </c>
      <c r="C145" s="18" t="s">
        <v>139</v>
      </c>
      <c r="D145" s="21">
        <v>240</v>
      </c>
      <c r="E145" s="35">
        <v>5</v>
      </c>
      <c r="F145" s="35">
        <v>-5</v>
      </c>
      <c r="G145" s="35">
        <f>E145+F145</f>
        <v>0</v>
      </c>
      <c r="H145" s="4"/>
    </row>
    <row r="146" spans="2:8" ht="24" x14ac:dyDescent="0.25">
      <c r="B146" s="16" t="s">
        <v>198</v>
      </c>
      <c r="C146" s="18" t="s">
        <v>210</v>
      </c>
      <c r="D146" s="21"/>
      <c r="E146" s="35">
        <f t="shared" ref="E146:F146" si="63">E147+E150+E153</f>
        <v>118</v>
      </c>
      <c r="F146" s="35">
        <f t="shared" si="63"/>
        <v>-118</v>
      </c>
      <c r="G146" s="35">
        <f>G147+G150+G153</f>
        <v>0</v>
      </c>
      <c r="H146" s="4"/>
    </row>
    <row r="147" spans="2:8" ht="24" x14ac:dyDescent="0.25">
      <c r="B147" s="16" t="s">
        <v>208</v>
      </c>
      <c r="C147" s="18" t="s">
        <v>209</v>
      </c>
      <c r="D147" s="21"/>
      <c r="E147" s="35">
        <f t="shared" ref="E147:G148" si="64">E148</f>
        <v>0</v>
      </c>
      <c r="F147" s="35">
        <f t="shared" si="64"/>
        <v>0</v>
      </c>
      <c r="G147" s="35">
        <f t="shared" si="64"/>
        <v>0</v>
      </c>
      <c r="H147" s="4"/>
    </row>
    <row r="148" spans="2:8" ht="24" x14ac:dyDescent="0.25">
      <c r="B148" s="16" t="s">
        <v>71</v>
      </c>
      <c r="C148" s="18" t="s">
        <v>209</v>
      </c>
      <c r="D148" s="21">
        <v>200</v>
      </c>
      <c r="E148" s="35">
        <f t="shared" si="64"/>
        <v>0</v>
      </c>
      <c r="F148" s="35">
        <f t="shared" si="64"/>
        <v>0</v>
      </c>
      <c r="G148" s="35">
        <f t="shared" si="64"/>
        <v>0</v>
      </c>
      <c r="H148" s="4"/>
    </row>
    <row r="149" spans="2:8" ht="24" x14ac:dyDescent="0.25">
      <c r="B149" s="16" t="s">
        <v>1</v>
      </c>
      <c r="C149" s="18" t="s">
        <v>209</v>
      </c>
      <c r="D149" s="21">
        <v>240</v>
      </c>
      <c r="E149" s="35">
        <v>0</v>
      </c>
      <c r="F149" s="35"/>
      <c r="G149" s="35">
        <f>E149+F149</f>
        <v>0</v>
      </c>
      <c r="H149" s="4"/>
    </row>
    <row r="150" spans="2:8" ht="28.5" customHeight="1" x14ac:dyDescent="0.25">
      <c r="B150" s="16" t="s">
        <v>198</v>
      </c>
      <c r="C150" s="18" t="s">
        <v>199</v>
      </c>
      <c r="D150" s="21"/>
      <c r="E150" s="35">
        <f t="shared" ref="E150:G151" si="65">E151</f>
        <v>0</v>
      </c>
      <c r="F150" s="35">
        <f t="shared" si="65"/>
        <v>0</v>
      </c>
      <c r="G150" s="35">
        <f t="shared" si="65"/>
        <v>0</v>
      </c>
      <c r="H150" s="4"/>
    </row>
    <row r="151" spans="2:8" ht="24" x14ac:dyDescent="0.25">
      <c r="B151" s="16" t="s">
        <v>71</v>
      </c>
      <c r="C151" s="18" t="s">
        <v>199</v>
      </c>
      <c r="D151" s="21">
        <v>200</v>
      </c>
      <c r="E151" s="35">
        <f t="shared" si="65"/>
        <v>0</v>
      </c>
      <c r="F151" s="35">
        <f t="shared" si="65"/>
        <v>0</v>
      </c>
      <c r="G151" s="35">
        <f t="shared" si="65"/>
        <v>0</v>
      </c>
      <c r="H151" s="4"/>
    </row>
    <row r="152" spans="2:8" ht="24" x14ac:dyDescent="0.25">
      <c r="B152" s="16" t="s">
        <v>1</v>
      </c>
      <c r="C152" s="18" t="s">
        <v>199</v>
      </c>
      <c r="D152" s="21">
        <v>240</v>
      </c>
      <c r="E152" s="35">
        <v>0</v>
      </c>
      <c r="F152" s="35"/>
      <c r="G152" s="35">
        <f>E152+F152</f>
        <v>0</v>
      </c>
      <c r="H152" s="4"/>
    </row>
    <row r="153" spans="2:8" ht="24" x14ac:dyDescent="0.25">
      <c r="B153" s="16" t="s">
        <v>44</v>
      </c>
      <c r="C153" s="18" t="s">
        <v>254</v>
      </c>
      <c r="D153" s="21"/>
      <c r="E153" s="35">
        <f t="shared" ref="E153:G154" si="66">E154</f>
        <v>118</v>
      </c>
      <c r="F153" s="35">
        <f t="shared" si="66"/>
        <v>-118</v>
      </c>
      <c r="G153" s="35">
        <f t="shared" si="66"/>
        <v>0</v>
      </c>
      <c r="H153" s="4"/>
    </row>
    <row r="154" spans="2:8" ht="24" x14ac:dyDescent="0.25">
      <c r="B154" s="16" t="s">
        <v>71</v>
      </c>
      <c r="C154" s="18" t="s">
        <v>254</v>
      </c>
      <c r="D154" s="21">
        <v>200</v>
      </c>
      <c r="E154" s="35">
        <f t="shared" si="66"/>
        <v>118</v>
      </c>
      <c r="F154" s="35">
        <f t="shared" si="66"/>
        <v>-118</v>
      </c>
      <c r="G154" s="35">
        <f t="shared" si="66"/>
        <v>0</v>
      </c>
      <c r="H154" s="4"/>
    </row>
    <row r="155" spans="2:8" ht="24" x14ac:dyDescent="0.25">
      <c r="B155" s="16" t="s">
        <v>1</v>
      </c>
      <c r="C155" s="18" t="s">
        <v>254</v>
      </c>
      <c r="D155" s="21">
        <v>240</v>
      </c>
      <c r="E155" s="35">
        <v>118</v>
      </c>
      <c r="F155" s="35">
        <v>-118</v>
      </c>
      <c r="G155" s="35">
        <f>E155+F155</f>
        <v>0</v>
      </c>
      <c r="H155" s="4"/>
    </row>
    <row r="156" spans="2:8" x14ac:dyDescent="0.25">
      <c r="B156" s="15" t="s">
        <v>16</v>
      </c>
      <c r="C156" s="18" t="s">
        <v>140</v>
      </c>
      <c r="D156" s="21"/>
      <c r="E156" s="35">
        <f t="shared" ref="E156:G159" si="67">E157</f>
        <v>35</v>
      </c>
      <c r="F156" s="35">
        <f t="shared" si="67"/>
        <v>0</v>
      </c>
      <c r="G156" s="35">
        <f t="shared" si="67"/>
        <v>35</v>
      </c>
      <c r="H156" s="4"/>
    </row>
    <row r="157" spans="2:8" ht="24" x14ac:dyDescent="0.25">
      <c r="B157" s="15" t="s">
        <v>51</v>
      </c>
      <c r="C157" s="18" t="s">
        <v>141</v>
      </c>
      <c r="D157" s="21"/>
      <c r="E157" s="35">
        <f t="shared" si="67"/>
        <v>35</v>
      </c>
      <c r="F157" s="35">
        <f t="shared" si="67"/>
        <v>0</v>
      </c>
      <c r="G157" s="35">
        <f t="shared" si="67"/>
        <v>35</v>
      </c>
      <c r="H157" s="4"/>
    </row>
    <row r="158" spans="2:8" ht="24" x14ac:dyDescent="0.25">
      <c r="B158" s="15" t="s">
        <v>44</v>
      </c>
      <c r="C158" s="18" t="s">
        <v>142</v>
      </c>
      <c r="D158" s="21"/>
      <c r="E158" s="35">
        <f t="shared" si="67"/>
        <v>35</v>
      </c>
      <c r="F158" s="35">
        <f t="shared" si="67"/>
        <v>0</v>
      </c>
      <c r="G158" s="35">
        <f t="shared" si="67"/>
        <v>35</v>
      </c>
      <c r="H158" s="4"/>
    </row>
    <row r="159" spans="2:8" ht="24" x14ac:dyDescent="0.25">
      <c r="B159" s="16" t="s">
        <v>71</v>
      </c>
      <c r="C159" s="18" t="s">
        <v>142</v>
      </c>
      <c r="D159" s="21">
        <v>200</v>
      </c>
      <c r="E159" s="35">
        <f t="shared" si="67"/>
        <v>35</v>
      </c>
      <c r="F159" s="35">
        <f t="shared" si="67"/>
        <v>0</v>
      </c>
      <c r="G159" s="35">
        <f t="shared" si="67"/>
        <v>35</v>
      </c>
      <c r="H159" s="4"/>
    </row>
    <row r="160" spans="2:8" ht="24" x14ac:dyDescent="0.25">
      <c r="B160" s="16" t="s">
        <v>1</v>
      </c>
      <c r="C160" s="18" t="s">
        <v>142</v>
      </c>
      <c r="D160" s="21">
        <v>240</v>
      </c>
      <c r="E160" s="35">
        <v>35</v>
      </c>
      <c r="F160" s="35"/>
      <c r="G160" s="35">
        <f>E160+F160</f>
        <v>35</v>
      </c>
      <c r="H160" s="4"/>
    </row>
    <row r="161" spans="2:8" ht="24" x14ac:dyDescent="0.25">
      <c r="B161" s="15" t="s">
        <v>23</v>
      </c>
      <c r="C161" s="18" t="s">
        <v>143</v>
      </c>
      <c r="D161" s="21" t="s">
        <v>10</v>
      </c>
      <c r="E161" s="35">
        <f t="shared" ref="E161:G164" si="68">E162</f>
        <v>35</v>
      </c>
      <c r="F161" s="35">
        <f t="shared" si="68"/>
        <v>0</v>
      </c>
      <c r="G161" s="35">
        <f t="shared" si="68"/>
        <v>35</v>
      </c>
      <c r="H161" s="4"/>
    </row>
    <row r="162" spans="2:8" ht="24" x14ac:dyDescent="0.25">
      <c r="B162" s="15" t="s">
        <v>49</v>
      </c>
      <c r="C162" s="18" t="s">
        <v>144</v>
      </c>
      <c r="D162" s="21"/>
      <c r="E162" s="35">
        <f t="shared" si="68"/>
        <v>35</v>
      </c>
      <c r="F162" s="35">
        <f t="shared" si="68"/>
        <v>0</v>
      </c>
      <c r="G162" s="35">
        <f t="shared" si="68"/>
        <v>35</v>
      </c>
      <c r="H162" s="4"/>
    </row>
    <row r="163" spans="2:8" ht="24" x14ac:dyDescent="0.25">
      <c r="B163" s="15" t="s">
        <v>50</v>
      </c>
      <c r="C163" s="18" t="s">
        <v>145</v>
      </c>
      <c r="D163" s="21"/>
      <c r="E163" s="35">
        <f t="shared" si="68"/>
        <v>35</v>
      </c>
      <c r="F163" s="35">
        <f t="shared" si="68"/>
        <v>0</v>
      </c>
      <c r="G163" s="35">
        <f t="shared" si="68"/>
        <v>35</v>
      </c>
      <c r="H163" s="4"/>
    </row>
    <row r="164" spans="2:8" ht="24" x14ac:dyDescent="0.25">
      <c r="B164" s="16" t="s">
        <v>71</v>
      </c>
      <c r="C164" s="18" t="s">
        <v>145</v>
      </c>
      <c r="D164" s="21">
        <v>200</v>
      </c>
      <c r="E164" s="35">
        <f t="shared" si="68"/>
        <v>35</v>
      </c>
      <c r="F164" s="35">
        <f t="shared" si="68"/>
        <v>0</v>
      </c>
      <c r="G164" s="35">
        <f t="shared" si="68"/>
        <v>35</v>
      </c>
      <c r="H164" s="4"/>
    </row>
    <row r="165" spans="2:8" ht="24" x14ac:dyDescent="0.25">
      <c r="B165" s="16" t="s">
        <v>1</v>
      </c>
      <c r="C165" s="18" t="s">
        <v>145</v>
      </c>
      <c r="D165" s="21">
        <v>240</v>
      </c>
      <c r="E165" s="35">
        <v>35</v>
      </c>
      <c r="F165" s="35"/>
      <c r="G165" s="35">
        <f>E165+F165</f>
        <v>35</v>
      </c>
      <c r="H165" s="4"/>
    </row>
    <row r="166" spans="2:8" ht="36" x14ac:dyDescent="0.25">
      <c r="B166" s="25" t="s">
        <v>92</v>
      </c>
      <c r="C166" s="18" t="s">
        <v>146</v>
      </c>
      <c r="D166" s="21" t="s">
        <v>10</v>
      </c>
      <c r="E166" s="35">
        <f t="shared" ref="E166:F166" si="69">E167</f>
        <v>1270</v>
      </c>
      <c r="F166" s="35">
        <f t="shared" si="69"/>
        <v>99.699999999999932</v>
      </c>
      <c r="G166" s="35">
        <f>G167</f>
        <v>1369.6999999999998</v>
      </c>
      <c r="H166" s="4"/>
    </row>
    <row r="167" spans="2:8" ht="24" x14ac:dyDescent="0.25">
      <c r="B167" s="15" t="s">
        <v>52</v>
      </c>
      <c r="C167" s="18" t="s">
        <v>149</v>
      </c>
      <c r="D167" s="21" t="s">
        <v>10</v>
      </c>
      <c r="E167" s="35">
        <f t="shared" ref="E167:F167" si="70">E168+E175</f>
        <v>1270</v>
      </c>
      <c r="F167" s="35">
        <f t="shared" si="70"/>
        <v>99.699999999999932</v>
      </c>
      <c r="G167" s="35">
        <f>G168+G175</f>
        <v>1369.6999999999998</v>
      </c>
      <c r="H167" s="4"/>
    </row>
    <row r="168" spans="2:8" ht="24" x14ac:dyDescent="0.25">
      <c r="B168" s="15" t="s">
        <v>75</v>
      </c>
      <c r="C168" s="18" t="s">
        <v>150</v>
      </c>
      <c r="D168" s="21"/>
      <c r="E168" s="35">
        <f t="shared" ref="E168:F168" si="71">E169</f>
        <v>50</v>
      </c>
      <c r="F168" s="35">
        <f t="shared" si="71"/>
        <v>569.29999999999995</v>
      </c>
      <c r="G168" s="35">
        <f>G169</f>
        <v>619.29999999999995</v>
      </c>
      <c r="H168" s="4"/>
    </row>
    <row r="169" spans="2:8" x14ac:dyDescent="0.25">
      <c r="B169" s="15" t="s">
        <v>197</v>
      </c>
      <c r="C169" s="18" t="s">
        <v>196</v>
      </c>
      <c r="D169" s="21" t="s">
        <v>10</v>
      </c>
      <c r="E169" s="35">
        <f t="shared" ref="E169:F169" si="72">E170+E173</f>
        <v>50</v>
      </c>
      <c r="F169" s="35">
        <f t="shared" si="72"/>
        <v>569.29999999999995</v>
      </c>
      <c r="G169" s="35">
        <f>G170+G173</f>
        <v>619.29999999999995</v>
      </c>
      <c r="H169" s="4"/>
    </row>
    <row r="170" spans="2:8" x14ac:dyDescent="0.25">
      <c r="B170" s="16" t="s">
        <v>8</v>
      </c>
      <c r="C170" s="18" t="s">
        <v>196</v>
      </c>
      <c r="D170" s="21" t="s">
        <v>22</v>
      </c>
      <c r="E170" s="35">
        <f>E171+E172</f>
        <v>50</v>
      </c>
      <c r="F170" s="35">
        <f t="shared" ref="F170:G170" si="73">F171+F172</f>
        <v>569.29999999999995</v>
      </c>
      <c r="G170" s="35">
        <f t="shared" si="73"/>
        <v>619.29999999999995</v>
      </c>
      <c r="H170" s="4"/>
    </row>
    <row r="171" spans="2:8" ht="30" customHeight="1" x14ac:dyDescent="0.25">
      <c r="B171" s="16" t="s">
        <v>72</v>
      </c>
      <c r="C171" s="18" t="s">
        <v>196</v>
      </c>
      <c r="D171" s="21">
        <v>810</v>
      </c>
      <c r="E171" s="35">
        <v>0</v>
      </c>
      <c r="F171" s="35">
        <v>619.29999999999995</v>
      </c>
      <c r="G171" s="35">
        <f>E171+F171</f>
        <v>619.29999999999995</v>
      </c>
      <c r="H171" s="4"/>
    </row>
    <row r="172" spans="2:8" x14ac:dyDescent="0.25">
      <c r="B172" s="16" t="s">
        <v>21</v>
      </c>
      <c r="C172" s="18" t="s">
        <v>196</v>
      </c>
      <c r="D172" s="21" t="s">
        <v>20</v>
      </c>
      <c r="E172" s="35">
        <v>50</v>
      </c>
      <c r="F172" s="35">
        <v>-50</v>
      </c>
      <c r="G172" s="35">
        <f>E172+F172</f>
        <v>0</v>
      </c>
      <c r="H172" s="4"/>
    </row>
    <row r="173" spans="2:8" x14ac:dyDescent="0.25">
      <c r="B173" s="16" t="s">
        <v>15</v>
      </c>
      <c r="C173" s="18" t="s">
        <v>151</v>
      </c>
      <c r="D173" s="21">
        <v>300</v>
      </c>
      <c r="E173" s="22">
        <f t="shared" ref="E173:F173" si="74">E174</f>
        <v>0</v>
      </c>
      <c r="F173" s="22">
        <f t="shared" si="74"/>
        <v>0</v>
      </c>
      <c r="G173" s="22">
        <f>G174</f>
        <v>0</v>
      </c>
      <c r="H173" s="4"/>
    </row>
    <row r="174" spans="2:8" x14ac:dyDescent="0.25">
      <c r="B174" s="16" t="s">
        <v>82</v>
      </c>
      <c r="C174" s="18" t="s">
        <v>151</v>
      </c>
      <c r="D174" s="21">
        <v>360</v>
      </c>
      <c r="E174" s="22"/>
      <c r="F174" s="22"/>
      <c r="G174" s="35">
        <f>E174+F174</f>
        <v>0</v>
      </c>
      <c r="H174" s="4"/>
    </row>
    <row r="175" spans="2:8" ht="24" x14ac:dyDescent="0.25">
      <c r="B175" s="16" t="s">
        <v>53</v>
      </c>
      <c r="C175" s="18" t="s">
        <v>147</v>
      </c>
      <c r="D175" s="21"/>
      <c r="E175" s="35">
        <f t="shared" ref="E175:G177" si="75">E176</f>
        <v>1220</v>
      </c>
      <c r="F175" s="35">
        <f t="shared" si="75"/>
        <v>-469.6</v>
      </c>
      <c r="G175" s="35">
        <f t="shared" si="75"/>
        <v>750.4</v>
      </c>
      <c r="H175" s="4"/>
    </row>
    <row r="176" spans="2:8" ht="22.5" customHeight="1" x14ac:dyDescent="0.25">
      <c r="B176" s="16" t="s">
        <v>76</v>
      </c>
      <c r="C176" s="18" t="s">
        <v>148</v>
      </c>
      <c r="D176" s="21"/>
      <c r="E176" s="35">
        <f t="shared" si="75"/>
        <v>1220</v>
      </c>
      <c r="F176" s="35">
        <f t="shared" si="75"/>
        <v>-469.6</v>
      </c>
      <c r="G176" s="35">
        <f t="shared" si="75"/>
        <v>750.4</v>
      </c>
      <c r="H176" s="4"/>
    </row>
    <row r="177" spans="2:8" ht="24" x14ac:dyDescent="0.25">
      <c r="B177" s="16" t="s">
        <v>71</v>
      </c>
      <c r="C177" s="18" t="s">
        <v>148</v>
      </c>
      <c r="D177" s="21">
        <v>200</v>
      </c>
      <c r="E177" s="35">
        <f t="shared" si="75"/>
        <v>1220</v>
      </c>
      <c r="F177" s="35">
        <f t="shared" si="75"/>
        <v>-469.6</v>
      </c>
      <c r="G177" s="35">
        <f t="shared" si="75"/>
        <v>750.4</v>
      </c>
      <c r="H177" s="4"/>
    </row>
    <row r="178" spans="2:8" ht="24" x14ac:dyDescent="0.25">
      <c r="B178" s="16" t="s">
        <v>1</v>
      </c>
      <c r="C178" s="18" t="s">
        <v>148</v>
      </c>
      <c r="D178" s="21">
        <v>240</v>
      </c>
      <c r="E178" s="35">
        <v>1220</v>
      </c>
      <c r="F178" s="50">
        <v>-469.6</v>
      </c>
      <c r="G178" s="35">
        <f>E178+F178</f>
        <v>750.4</v>
      </c>
      <c r="H178" s="4"/>
    </row>
    <row r="179" spans="2:8" ht="24" x14ac:dyDescent="0.25">
      <c r="B179" s="15" t="s">
        <v>117</v>
      </c>
      <c r="C179" s="18" t="s">
        <v>113</v>
      </c>
      <c r="D179" s="21"/>
      <c r="E179" s="35">
        <f t="shared" ref="E179:G180" si="76">E180</f>
        <v>1694.9</v>
      </c>
      <c r="F179" s="35">
        <f t="shared" si="76"/>
        <v>447.20000000000005</v>
      </c>
      <c r="G179" s="35">
        <f t="shared" si="76"/>
        <v>2142.1</v>
      </c>
      <c r="H179" s="4"/>
    </row>
    <row r="180" spans="2:8" x14ac:dyDescent="0.25">
      <c r="B180" s="15" t="s">
        <v>26</v>
      </c>
      <c r="C180" s="18" t="s">
        <v>114</v>
      </c>
      <c r="D180" s="21"/>
      <c r="E180" s="35">
        <f t="shared" si="76"/>
        <v>1694.9</v>
      </c>
      <c r="F180" s="35">
        <f t="shared" si="76"/>
        <v>447.20000000000005</v>
      </c>
      <c r="G180" s="35">
        <f t="shared" si="76"/>
        <v>2142.1</v>
      </c>
      <c r="H180" s="4"/>
    </row>
    <row r="181" spans="2:8" ht="24" x14ac:dyDescent="0.25">
      <c r="B181" s="15" t="s">
        <v>42</v>
      </c>
      <c r="C181" s="23" t="s">
        <v>115</v>
      </c>
      <c r="D181" s="21"/>
      <c r="E181" s="35">
        <f t="shared" ref="E181:F181" si="77">E182+E185</f>
        <v>1694.9</v>
      </c>
      <c r="F181" s="35">
        <f t="shared" si="77"/>
        <v>447.20000000000005</v>
      </c>
      <c r="G181" s="35">
        <f>G182+G185</f>
        <v>2142.1</v>
      </c>
      <c r="H181" s="4"/>
    </row>
    <row r="182" spans="2:8" ht="24" x14ac:dyDescent="0.25">
      <c r="B182" s="15" t="s">
        <v>240</v>
      </c>
      <c r="C182" s="23" t="s">
        <v>116</v>
      </c>
      <c r="D182" s="21"/>
      <c r="E182" s="35">
        <f t="shared" ref="E182:G183" si="78">E183</f>
        <v>617.70000000000005</v>
      </c>
      <c r="F182" s="35">
        <f t="shared" si="78"/>
        <v>196.4</v>
      </c>
      <c r="G182" s="35">
        <f t="shared" si="78"/>
        <v>814.1</v>
      </c>
      <c r="H182" s="4"/>
    </row>
    <row r="183" spans="2:8" ht="36" x14ac:dyDescent="0.25">
      <c r="B183" s="16" t="s">
        <v>3</v>
      </c>
      <c r="C183" s="23" t="s">
        <v>116</v>
      </c>
      <c r="D183" s="21">
        <v>100</v>
      </c>
      <c r="E183" s="35">
        <f t="shared" si="78"/>
        <v>617.70000000000005</v>
      </c>
      <c r="F183" s="35">
        <f t="shared" si="78"/>
        <v>196.4</v>
      </c>
      <c r="G183" s="35">
        <f t="shared" si="78"/>
        <v>814.1</v>
      </c>
      <c r="H183" s="4"/>
    </row>
    <row r="184" spans="2:8" x14ac:dyDescent="0.25">
      <c r="B184" s="16" t="s">
        <v>74</v>
      </c>
      <c r="C184" s="23" t="s">
        <v>116</v>
      </c>
      <c r="D184" s="21">
        <v>110</v>
      </c>
      <c r="E184" s="35">
        <v>617.70000000000005</v>
      </c>
      <c r="F184" s="35">
        <v>196.4</v>
      </c>
      <c r="G184" s="35">
        <f>E184+F184</f>
        <v>814.1</v>
      </c>
      <c r="H184" s="4"/>
    </row>
    <row r="185" spans="2:8" ht="36" x14ac:dyDescent="0.25">
      <c r="B185" s="15" t="s">
        <v>84</v>
      </c>
      <c r="C185" s="18" t="s">
        <v>118</v>
      </c>
      <c r="D185" s="21"/>
      <c r="E185" s="35">
        <f t="shared" ref="E185:G186" si="79">E186</f>
        <v>1077.2</v>
      </c>
      <c r="F185" s="35">
        <f t="shared" si="79"/>
        <v>250.8</v>
      </c>
      <c r="G185" s="35">
        <f t="shared" si="79"/>
        <v>1328</v>
      </c>
      <c r="H185" s="4"/>
    </row>
    <row r="186" spans="2:8" ht="36" x14ac:dyDescent="0.25">
      <c r="B186" s="16" t="s">
        <v>3</v>
      </c>
      <c r="C186" s="18" t="s">
        <v>118</v>
      </c>
      <c r="D186" s="21">
        <v>100</v>
      </c>
      <c r="E186" s="35">
        <f t="shared" si="79"/>
        <v>1077.2</v>
      </c>
      <c r="F186" s="35">
        <f t="shared" si="79"/>
        <v>250.8</v>
      </c>
      <c r="G186" s="35">
        <f t="shared" si="79"/>
        <v>1328</v>
      </c>
      <c r="H186" s="4"/>
    </row>
    <row r="187" spans="2:8" x14ac:dyDescent="0.25">
      <c r="B187" s="16" t="s">
        <v>74</v>
      </c>
      <c r="C187" s="18" t="s">
        <v>118</v>
      </c>
      <c r="D187" s="21">
        <v>110</v>
      </c>
      <c r="E187" s="35">
        <v>1077.2</v>
      </c>
      <c r="F187" s="35">
        <v>250.8</v>
      </c>
      <c r="G187" s="35">
        <f>E187+F187</f>
        <v>1328</v>
      </c>
      <c r="H187" s="4"/>
    </row>
    <row r="188" spans="2:8" ht="24" x14ac:dyDescent="0.25">
      <c r="B188" s="15" t="s">
        <v>94</v>
      </c>
      <c r="C188" s="18" t="s">
        <v>156</v>
      </c>
      <c r="D188" s="21"/>
      <c r="E188" s="35">
        <f t="shared" ref="E188:F188" si="80">E189+E200</f>
        <v>23983.3</v>
      </c>
      <c r="F188" s="35">
        <f t="shared" si="80"/>
        <v>-610.5</v>
      </c>
      <c r="G188" s="35">
        <f>G189+G200</f>
        <v>23372.799999999999</v>
      </c>
      <c r="H188" s="4"/>
    </row>
    <row r="189" spans="2:8" x14ac:dyDescent="0.25">
      <c r="B189" s="15" t="s">
        <v>18</v>
      </c>
      <c r="C189" s="18" t="s">
        <v>157</v>
      </c>
      <c r="D189" s="21"/>
      <c r="E189" s="35">
        <f t="shared" ref="E189:F189" si="81">E190</f>
        <v>1958.4</v>
      </c>
      <c r="F189" s="35">
        <f t="shared" si="81"/>
        <v>-426.5</v>
      </c>
      <c r="G189" s="35">
        <f>G190</f>
        <v>1531.9</v>
      </c>
      <c r="H189" s="4"/>
    </row>
    <row r="190" spans="2:8" ht="24" x14ac:dyDescent="0.25">
      <c r="B190" s="15" t="s">
        <v>56</v>
      </c>
      <c r="C190" s="18" t="s">
        <v>158</v>
      </c>
      <c r="D190" s="21"/>
      <c r="E190" s="35">
        <f t="shared" ref="E190:F190" si="82">E191+E194+E197</f>
        <v>1958.4</v>
      </c>
      <c r="F190" s="35">
        <f t="shared" si="82"/>
        <v>-426.5</v>
      </c>
      <c r="G190" s="35">
        <f>G191+G194+G197</f>
        <v>1531.9</v>
      </c>
      <c r="H190" s="4"/>
    </row>
    <row r="191" spans="2:8" x14ac:dyDescent="0.25">
      <c r="B191" s="15" t="s">
        <v>57</v>
      </c>
      <c r="C191" s="18" t="s">
        <v>159</v>
      </c>
      <c r="D191" s="21"/>
      <c r="E191" s="35">
        <f t="shared" ref="E191:G192" si="83">E192</f>
        <v>0</v>
      </c>
      <c r="F191" s="35">
        <f t="shared" si="83"/>
        <v>0</v>
      </c>
      <c r="G191" s="35">
        <f t="shared" si="83"/>
        <v>0</v>
      </c>
      <c r="H191" s="4"/>
    </row>
    <row r="192" spans="2:8" x14ac:dyDescent="0.25">
      <c r="B192" s="16" t="s">
        <v>8</v>
      </c>
      <c r="C192" s="18" t="s">
        <v>159</v>
      </c>
      <c r="D192" s="21">
        <v>800</v>
      </c>
      <c r="E192" s="35">
        <f t="shared" si="83"/>
        <v>0</v>
      </c>
      <c r="F192" s="35">
        <f t="shared" si="83"/>
        <v>0</v>
      </c>
      <c r="G192" s="35">
        <f t="shared" si="83"/>
        <v>0</v>
      </c>
      <c r="H192" s="4"/>
    </row>
    <row r="193" spans="2:8" ht="36" x14ac:dyDescent="0.25">
      <c r="B193" s="16" t="s">
        <v>72</v>
      </c>
      <c r="C193" s="18" t="s">
        <v>159</v>
      </c>
      <c r="D193" s="21">
        <v>810</v>
      </c>
      <c r="E193" s="35">
        <v>0</v>
      </c>
      <c r="F193" s="35"/>
      <c r="G193" s="35">
        <f>E193+F193</f>
        <v>0</v>
      </c>
      <c r="H193" s="4"/>
    </row>
    <row r="194" spans="2:8" ht="36" x14ac:dyDescent="0.25">
      <c r="B194" s="15" t="s">
        <v>58</v>
      </c>
      <c r="C194" s="18" t="s">
        <v>160</v>
      </c>
      <c r="D194" s="21"/>
      <c r="E194" s="35">
        <f t="shared" ref="E194:G195" si="84">E195</f>
        <v>0</v>
      </c>
      <c r="F194" s="35">
        <f t="shared" si="84"/>
        <v>0</v>
      </c>
      <c r="G194" s="35">
        <f t="shared" si="84"/>
        <v>0</v>
      </c>
      <c r="H194" s="4"/>
    </row>
    <row r="195" spans="2:8" x14ac:dyDescent="0.25">
      <c r="B195" s="15" t="s">
        <v>14</v>
      </c>
      <c r="C195" s="18" t="s">
        <v>160</v>
      </c>
      <c r="D195" s="21">
        <v>500</v>
      </c>
      <c r="E195" s="35">
        <f t="shared" si="84"/>
        <v>0</v>
      </c>
      <c r="F195" s="35">
        <f t="shared" si="84"/>
        <v>0</v>
      </c>
      <c r="G195" s="35">
        <f t="shared" si="84"/>
        <v>0</v>
      </c>
      <c r="H195" s="4"/>
    </row>
    <row r="196" spans="2:8" x14ac:dyDescent="0.25">
      <c r="B196" s="16" t="s">
        <v>13</v>
      </c>
      <c r="C196" s="18" t="s">
        <v>160</v>
      </c>
      <c r="D196" s="21">
        <v>540</v>
      </c>
      <c r="E196" s="35">
        <v>0</v>
      </c>
      <c r="F196" s="35"/>
      <c r="G196" s="35">
        <f>E196+F196</f>
        <v>0</v>
      </c>
      <c r="H196" s="4"/>
    </row>
    <row r="197" spans="2:8" ht="24" x14ac:dyDescent="0.25">
      <c r="B197" s="16" t="s">
        <v>44</v>
      </c>
      <c r="C197" s="18" t="s">
        <v>161</v>
      </c>
      <c r="D197" s="21"/>
      <c r="E197" s="22">
        <f t="shared" ref="E197:G198" si="85">E198</f>
        <v>1958.4</v>
      </c>
      <c r="F197" s="22">
        <f t="shared" si="85"/>
        <v>-426.5</v>
      </c>
      <c r="G197" s="22">
        <f t="shared" si="85"/>
        <v>1531.9</v>
      </c>
      <c r="H197" s="4"/>
    </row>
    <row r="198" spans="2:8" ht="24" x14ac:dyDescent="0.25">
      <c r="B198" s="16" t="s">
        <v>71</v>
      </c>
      <c r="C198" s="18" t="s">
        <v>161</v>
      </c>
      <c r="D198" s="21">
        <v>200</v>
      </c>
      <c r="E198" s="22">
        <f t="shared" si="85"/>
        <v>1958.4</v>
      </c>
      <c r="F198" s="22">
        <f t="shared" si="85"/>
        <v>-426.5</v>
      </c>
      <c r="G198" s="22">
        <f t="shared" si="85"/>
        <v>1531.9</v>
      </c>
      <c r="H198" s="4"/>
    </row>
    <row r="199" spans="2:8" ht="24" x14ac:dyDescent="0.25">
      <c r="B199" s="16" t="s">
        <v>1</v>
      </c>
      <c r="C199" s="18" t="s">
        <v>161</v>
      </c>
      <c r="D199" s="21">
        <v>240</v>
      </c>
      <c r="E199" s="22">
        <v>1958.4</v>
      </c>
      <c r="F199" s="22">
        <v>-426.5</v>
      </c>
      <c r="G199" s="35">
        <f>E199+F199</f>
        <v>1531.9</v>
      </c>
      <c r="H199" s="4"/>
    </row>
    <row r="200" spans="2:8" x14ac:dyDescent="0.25">
      <c r="B200" s="15" t="s">
        <v>17</v>
      </c>
      <c r="C200" s="18" t="s">
        <v>162</v>
      </c>
      <c r="D200" s="21"/>
      <c r="E200" s="35">
        <f t="shared" ref="E200:G215" si="86">E201</f>
        <v>22024.899999999998</v>
      </c>
      <c r="F200" s="35">
        <f t="shared" si="86"/>
        <v>-184</v>
      </c>
      <c r="G200" s="35">
        <f t="shared" si="86"/>
        <v>21840.899999999998</v>
      </c>
      <c r="H200" s="4"/>
    </row>
    <row r="201" spans="2:8" ht="24" x14ac:dyDescent="0.25">
      <c r="B201" s="15" t="s">
        <v>86</v>
      </c>
      <c r="C201" s="18" t="s">
        <v>163</v>
      </c>
      <c r="D201" s="21"/>
      <c r="E201" s="35">
        <f>E202+E205+E208+E211+E214</f>
        <v>22024.899999999998</v>
      </c>
      <c r="F201" s="35">
        <f t="shared" ref="F201:G201" si="87">F202+F205+F208+F211+F214</f>
        <v>-184</v>
      </c>
      <c r="G201" s="35">
        <f t="shared" si="87"/>
        <v>21840.899999999998</v>
      </c>
      <c r="H201" s="4"/>
    </row>
    <row r="202" spans="2:8" ht="24" x14ac:dyDescent="0.25">
      <c r="B202" s="16" t="s">
        <v>264</v>
      </c>
      <c r="C202" s="18" t="s">
        <v>265</v>
      </c>
      <c r="D202" s="21"/>
      <c r="E202" s="35">
        <f t="shared" si="86"/>
        <v>2012.5</v>
      </c>
      <c r="F202" s="35">
        <f t="shared" si="86"/>
        <v>0</v>
      </c>
      <c r="G202" s="35">
        <f t="shared" si="86"/>
        <v>2012.5</v>
      </c>
      <c r="H202" s="4"/>
    </row>
    <row r="203" spans="2:8" ht="24" x14ac:dyDescent="0.25">
      <c r="B203" s="16" t="s">
        <v>71</v>
      </c>
      <c r="C203" s="18" t="s">
        <v>265</v>
      </c>
      <c r="D203" s="21" t="s">
        <v>6</v>
      </c>
      <c r="E203" s="35">
        <f t="shared" si="86"/>
        <v>2012.5</v>
      </c>
      <c r="F203" s="35">
        <f t="shared" si="86"/>
        <v>0</v>
      </c>
      <c r="G203" s="35">
        <f t="shared" si="86"/>
        <v>2012.5</v>
      </c>
      <c r="H203" s="4"/>
    </row>
    <row r="204" spans="2:8" ht="24" x14ac:dyDescent="0.25">
      <c r="B204" s="16" t="s">
        <v>1</v>
      </c>
      <c r="C204" s="18" t="s">
        <v>265</v>
      </c>
      <c r="D204" s="21" t="s">
        <v>5</v>
      </c>
      <c r="E204" s="35">
        <v>2012.5</v>
      </c>
      <c r="F204" s="50"/>
      <c r="G204" s="35">
        <f>E204+F204</f>
        <v>2012.5</v>
      </c>
      <c r="H204" s="4"/>
    </row>
    <row r="205" spans="2:8" ht="24" x14ac:dyDescent="0.25">
      <c r="B205" s="16" t="s">
        <v>266</v>
      </c>
      <c r="C205" s="18" t="s">
        <v>267</v>
      </c>
      <c r="D205" s="21"/>
      <c r="E205" s="35">
        <f t="shared" si="86"/>
        <v>223.6</v>
      </c>
      <c r="F205" s="35">
        <f t="shared" si="86"/>
        <v>0</v>
      </c>
      <c r="G205" s="35">
        <f t="shared" si="86"/>
        <v>223.6</v>
      </c>
      <c r="H205" s="4"/>
    </row>
    <row r="206" spans="2:8" ht="24" x14ac:dyDescent="0.25">
      <c r="B206" s="16" t="s">
        <v>71</v>
      </c>
      <c r="C206" s="18" t="s">
        <v>267</v>
      </c>
      <c r="D206" s="21" t="s">
        <v>6</v>
      </c>
      <c r="E206" s="35">
        <f t="shared" si="86"/>
        <v>223.6</v>
      </c>
      <c r="F206" s="35">
        <f t="shared" si="86"/>
        <v>0</v>
      </c>
      <c r="G206" s="35">
        <f t="shared" si="86"/>
        <v>223.6</v>
      </c>
      <c r="H206" s="4"/>
    </row>
    <row r="207" spans="2:8" ht="24" x14ac:dyDescent="0.25">
      <c r="B207" s="16" t="s">
        <v>1</v>
      </c>
      <c r="C207" s="18" t="s">
        <v>267</v>
      </c>
      <c r="D207" s="21" t="s">
        <v>5</v>
      </c>
      <c r="E207" s="35">
        <v>223.6</v>
      </c>
      <c r="F207" s="50"/>
      <c r="G207" s="35">
        <f>E207+F207</f>
        <v>223.6</v>
      </c>
      <c r="H207" s="4"/>
    </row>
    <row r="208" spans="2:8" x14ac:dyDescent="0.25">
      <c r="B208" s="16" t="s">
        <v>268</v>
      </c>
      <c r="C208" s="18" t="s">
        <v>269</v>
      </c>
      <c r="D208" s="21"/>
      <c r="E208" s="35">
        <f t="shared" si="86"/>
        <v>2193.4</v>
      </c>
      <c r="F208" s="35">
        <f t="shared" si="86"/>
        <v>-1009</v>
      </c>
      <c r="G208" s="35">
        <f t="shared" si="86"/>
        <v>1184.4000000000001</v>
      </c>
      <c r="H208" s="4"/>
    </row>
    <row r="209" spans="2:8" ht="24" x14ac:dyDescent="0.25">
      <c r="B209" s="16" t="s">
        <v>71</v>
      </c>
      <c r="C209" s="18" t="s">
        <v>269</v>
      </c>
      <c r="D209" s="21" t="s">
        <v>6</v>
      </c>
      <c r="E209" s="35">
        <f t="shared" si="86"/>
        <v>2193.4</v>
      </c>
      <c r="F209" s="35">
        <f t="shared" si="86"/>
        <v>-1009</v>
      </c>
      <c r="G209" s="35">
        <f t="shared" si="86"/>
        <v>1184.4000000000001</v>
      </c>
      <c r="H209" s="4"/>
    </row>
    <row r="210" spans="2:8" ht="24" x14ac:dyDescent="0.25">
      <c r="B210" s="16" t="s">
        <v>1</v>
      </c>
      <c r="C210" s="18" t="s">
        <v>269</v>
      </c>
      <c r="D210" s="21" t="s">
        <v>5</v>
      </c>
      <c r="E210" s="35">
        <v>2193.4</v>
      </c>
      <c r="F210" s="50">
        <v>-1009</v>
      </c>
      <c r="G210" s="35">
        <f>E210+F210</f>
        <v>1184.4000000000001</v>
      </c>
      <c r="H210" s="4"/>
    </row>
    <row r="211" spans="2:8" x14ac:dyDescent="0.25">
      <c r="B211" s="16" t="s">
        <v>268</v>
      </c>
      <c r="C211" s="18" t="s">
        <v>270</v>
      </c>
      <c r="D211" s="21"/>
      <c r="E211" s="35">
        <f t="shared" si="86"/>
        <v>1075.8</v>
      </c>
      <c r="F211" s="35">
        <f t="shared" si="86"/>
        <v>-568.20000000000005</v>
      </c>
      <c r="G211" s="35">
        <f t="shared" si="86"/>
        <v>507.59999999999991</v>
      </c>
      <c r="H211" s="4"/>
    </row>
    <row r="212" spans="2:8" ht="24" x14ac:dyDescent="0.25">
      <c r="B212" s="16" t="s">
        <v>71</v>
      </c>
      <c r="C212" s="18" t="s">
        <v>270</v>
      </c>
      <c r="D212" s="21" t="s">
        <v>6</v>
      </c>
      <c r="E212" s="35">
        <f t="shared" si="86"/>
        <v>1075.8</v>
      </c>
      <c r="F212" s="35">
        <f t="shared" si="86"/>
        <v>-568.20000000000005</v>
      </c>
      <c r="G212" s="35">
        <f t="shared" si="86"/>
        <v>507.59999999999991</v>
      </c>
      <c r="H212" s="4"/>
    </row>
    <row r="213" spans="2:8" ht="24" x14ac:dyDescent="0.25">
      <c r="B213" s="16" t="s">
        <v>1</v>
      </c>
      <c r="C213" s="18" t="s">
        <v>270</v>
      </c>
      <c r="D213" s="21" t="s">
        <v>5</v>
      </c>
      <c r="E213" s="35">
        <v>1075.8</v>
      </c>
      <c r="F213" s="50">
        <v>-568.20000000000005</v>
      </c>
      <c r="G213" s="35">
        <f>E213+F213</f>
        <v>507.59999999999991</v>
      </c>
      <c r="H213" s="4"/>
    </row>
    <row r="214" spans="2:8" ht="24" x14ac:dyDescent="0.25">
      <c r="B214" s="16" t="s">
        <v>44</v>
      </c>
      <c r="C214" s="18" t="s">
        <v>164</v>
      </c>
      <c r="D214" s="21"/>
      <c r="E214" s="35">
        <f t="shared" si="86"/>
        <v>16519.599999999999</v>
      </c>
      <c r="F214" s="35">
        <f t="shared" si="86"/>
        <v>1393.2</v>
      </c>
      <c r="G214" s="35">
        <f t="shared" si="86"/>
        <v>17912.8</v>
      </c>
      <c r="H214" s="4"/>
    </row>
    <row r="215" spans="2:8" ht="24" x14ac:dyDescent="0.25">
      <c r="B215" s="16" t="s">
        <v>71</v>
      </c>
      <c r="C215" s="18" t="s">
        <v>164</v>
      </c>
      <c r="D215" s="21" t="s">
        <v>6</v>
      </c>
      <c r="E215" s="35">
        <f t="shared" si="86"/>
        <v>16519.599999999999</v>
      </c>
      <c r="F215" s="35">
        <f t="shared" si="86"/>
        <v>1393.2</v>
      </c>
      <c r="G215" s="35">
        <f t="shared" si="86"/>
        <v>17912.8</v>
      </c>
      <c r="H215" s="4"/>
    </row>
    <row r="216" spans="2:8" ht="24" x14ac:dyDescent="0.25">
      <c r="B216" s="16" t="s">
        <v>1</v>
      </c>
      <c r="C216" s="18" t="s">
        <v>164</v>
      </c>
      <c r="D216" s="21" t="s">
        <v>5</v>
      </c>
      <c r="E216" s="35">
        <v>16519.599999999999</v>
      </c>
      <c r="F216" s="50">
        <v>1393.2</v>
      </c>
      <c r="G216" s="35">
        <f>E216+F216</f>
        <v>17912.8</v>
      </c>
      <c r="H216" s="4"/>
    </row>
    <row r="217" spans="2:8" ht="24" x14ac:dyDescent="0.25">
      <c r="B217" s="16" t="s">
        <v>93</v>
      </c>
      <c r="C217" s="18" t="s">
        <v>152</v>
      </c>
      <c r="D217" s="21" t="s">
        <v>10</v>
      </c>
      <c r="E217" s="35">
        <f t="shared" ref="E217:G221" si="88">E218</f>
        <v>694.9</v>
      </c>
      <c r="F217" s="35">
        <f t="shared" si="88"/>
        <v>43.8</v>
      </c>
      <c r="G217" s="35">
        <f t="shared" si="88"/>
        <v>738.69999999999993</v>
      </c>
      <c r="H217" s="4"/>
    </row>
    <row r="218" spans="2:8" ht="24" x14ac:dyDescent="0.25">
      <c r="B218" s="15" t="s">
        <v>54</v>
      </c>
      <c r="C218" s="18" t="s">
        <v>153</v>
      </c>
      <c r="D218" s="26"/>
      <c r="E218" s="35">
        <f t="shared" si="88"/>
        <v>694.9</v>
      </c>
      <c r="F218" s="35">
        <f t="shared" si="88"/>
        <v>43.8</v>
      </c>
      <c r="G218" s="35">
        <f t="shared" si="88"/>
        <v>738.69999999999993</v>
      </c>
      <c r="H218" s="4"/>
    </row>
    <row r="219" spans="2:8" ht="24" x14ac:dyDescent="0.25">
      <c r="B219" s="15" t="s">
        <v>55</v>
      </c>
      <c r="C219" s="18" t="s">
        <v>154</v>
      </c>
      <c r="D219" s="26"/>
      <c r="E219" s="35">
        <f t="shared" si="88"/>
        <v>694.9</v>
      </c>
      <c r="F219" s="35">
        <f t="shared" si="88"/>
        <v>43.8</v>
      </c>
      <c r="G219" s="35">
        <f t="shared" si="88"/>
        <v>738.69999999999993</v>
      </c>
      <c r="H219" s="4"/>
    </row>
    <row r="220" spans="2:8" x14ac:dyDescent="0.25">
      <c r="B220" s="15" t="s">
        <v>19</v>
      </c>
      <c r="C220" s="18" t="s">
        <v>155</v>
      </c>
      <c r="D220" s="26"/>
      <c r="E220" s="35">
        <f t="shared" si="88"/>
        <v>694.9</v>
      </c>
      <c r="F220" s="35">
        <f t="shared" si="88"/>
        <v>43.8</v>
      </c>
      <c r="G220" s="35">
        <f t="shared" si="88"/>
        <v>738.69999999999993</v>
      </c>
      <c r="H220" s="4"/>
    </row>
    <row r="221" spans="2:8" ht="24" x14ac:dyDescent="0.25">
      <c r="B221" s="16" t="s">
        <v>71</v>
      </c>
      <c r="C221" s="18" t="s">
        <v>155</v>
      </c>
      <c r="D221" s="21" t="s">
        <v>6</v>
      </c>
      <c r="E221" s="35">
        <f t="shared" si="88"/>
        <v>694.9</v>
      </c>
      <c r="F221" s="35">
        <f t="shared" si="88"/>
        <v>43.8</v>
      </c>
      <c r="G221" s="35">
        <f t="shared" si="88"/>
        <v>738.69999999999993</v>
      </c>
      <c r="H221" s="4"/>
    </row>
    <row r="222" spans="2:8" ht="24" x14ac:dyDescent="0.25">
      <c r="B222" s="16" t="s">
        <v>1</v>
      </c>
      <c r="C222" s="18" t="s">
        <v>155</v>
      </c>
      <c r="D222" s="21" t="s">
        <v>5</v>
      </c>
      <c r="E222" s="35">
        <v>694.9</v>
      </c>
      <c r="F222" s="35">
        <v>43.8</v>
      </c>
      <c r="G222" s="35">
        <f>E222+F222</f>
        <v>738.69999999999993</v>
      </c>
      <c r="H222" s="4"/>
    </row>
    <row r="223" spans="2:8" ht="24" x14ac:dyDescent="0.25">
      <c r="B223" s="15" t="s">
        <v>122</v>
      </c>
      <c r="C223" s="18" t="s">
        <v>119</v>
      </c>
      <c r="D223" s="22"/>
      <c r="E223" s="35">
        <f t="shared" ref="E223:F223" si="89">E224</f>
        <v>380</v>
      </c>
      <c r="F223" s="35">
        <f t="shared" si="89"/>
        <v>-24</v>
      </c>
      <c r="G223" s="35">
        <f>G224</f>
        <v>356</v>
      </c>
      <c r="H223" s="4"/>
    </row>
    <row r="224" spans="2:8" x14ac:dyDescent="0.25">
      <c r="B224" s="15" t="s">
        <v>70</v>
      </c>
      <c r="C224" s="18" t="s">
        <v>120</v>
      </c>
      <c r="D224" s="22"/>
      <c r="E224" s="35">
        <f t="shared" ref="E224:G226" si="90">E225</f>
        <v>380</v>
      </c>
      <c r="F224" s="35">
        <f t="shared" si="90"/>
        <v>-24</v>
      </c>
      <c r="G224" s="35">
        <f t="shared" si="90"/>
        <v>356</v>
      </c>
      <c r="H224" s="4"/>
    </row>
    <row r="225" spans="2:8" ht="24" x14ac:dyDescent="0.25">
      <c r="B225" s="15" t="s">
        <v>44</v>
      </c>
      <c r="C225" s="18" t="s">
        <v>121</v>
      </c>
      <c r="D225" s="22"/>
      <c r="E225" s="22">
        <f t="shared" si="90"/>
        <v>380</v>
      </c>
      <c r="F225" s="22">
        <f t="shared" si="90"/>
        <v>-24</v>
      </c>
      <c r="G225" s="22">
        <f t="shared" si="90"/>
        <v>356</v>
      </c>
      <c r="H225" s="4"/>
    </row>
    <row r="226" spans="2:8" ht="24" x14ac:dyDescent="0.25">
      <c r="B226" s="16" t="s">
        <v>71</v>
      </c>
      <c r="C226" s="18" t="s">
        <v>121</v>
      </c>
      <c r="D226" s="21">
        <v>200</v>
      </c>
      <c r="E226" s="35">
        <f t="shared" si="90"/>
        <v>380</v>
      </c>
      <c r="F226" s="35">
        <f t="shared" si="90"/>
        <v>-24</v>
      </c>
      <c r="G226" s="35">
        <f t="shared" si="90"/>
        <v>356</v>
      </c>
      <c r="H226" s="4"/>
    </row>
    <row r="227" spans="2:8" ht="24" x14ac:dyDescent="0.25">
      <c r="B227" s="16" t="s">
        <v>1</v>
      </c>
      <c r="C227" s="18" t="s">
        <v>121</v>
      </c>
      <c r="D227" s="21">
        <v>240</v>
      </c>
      <c r="E227" s="35">
        <v>380</v>
      </c>
      <c r="F227" s="35">
        <v>-24</v>
      </c>
      <c r="G227" s="35">
        <f>E227+F227</f>
        <v>356</v>
      </c>
      <c r="H227" s="4"/>
    </row>
    <row r="228" spans="2:8" ht="24" x14ac:dyDescent="0.25">
      <c r="B228" s="15" t="s">
        <v>90</v>
      </c>
      <c r="C228" s="18" t="s">
        <v>123</v>
      </c>
      <c r="D228" s="22"/>
      <c r="E228" s="35">
        <f t="shared" ref="E228:F228" si="91">E229+E237</f>
        <v>15852.800000000001</v>
      </c>
      <c r="F228" s="35">
        <f t="shared" si="91"/>
        <v>5827.6999999999989</v>
      </c>
      <c r="G228" s="35">
        <f>G229+G237</f>
        <v>21680.5</v>
      </c>
      <c r="H228" s="4"/>
    </row>
    <row r="229" spans="2:8" ht="24" x14ac:dyDescent="0.25">
      <c r="B229" s="15" t="s">
        <v>45</v>
      </c>
      <c r="C229" s="18" t="s">
        <v>126</v>
      </c>
      <c r="D229" s="22"/>
      <c r="E229" s="35">
        <f t="shared" ref="E229:F229" si="92">E230</f>
        <v>425</v>
      </c>
      <c r="F229" s="35">
        <f t="shared" si="92"/>
        <v>186.2</v>
      </c>
      <c r="G229" s="35">
        <f>G230</f>
        <v>611.20000000000005</v>
      </c>
      <c r="H229" s="4"/>
    </row>
    <row r="230" spans="2:8" ht="24" x14ac:dyDescent="0.25">
      <c r="B230" s="15" t="s">
        <v>73</v>
      </c>
      <c r="C230" s="18" t="s">
        <v>127</v>
      </c>
      <c r="D230" s="22"/>
      <c r="E230" s="35">
        <f t="shared" ref="E230:F230" si="93">E231+E234</f>
        <v>425</v>
      </c>
      <c r="F230" s="35">
        <f t="shared" si="93"/>
        <v>186.2</v>
      </c>
      <c r="G230" s="35">
        <f>G231+G234</f>
        <v>611.20000000000005</v>
      </c>
      <c r="H230" s="4"/>
    </row>
    <row r="231" spans="2:8" ht="24" x14ac:dyDescent="0.25">
      <c r="B231" s="15" t="s">
        <v>85</v>
      </c>
      <c r="C231" s="18" t="s">
        <v>128</v>
      </c>
      <c r="D231" s="22"/>
      <c r="E231" s="22">
        <f t="shared" ref="E231:G232" si="94">E232</f>
        <v>0</v>
      </c>
      <c r="F231" s="22">
        <f t="shared" si="94"/>
        <v>0</v>
      </c>
      <c r="G231" s="22">
        <f t="shared" si="94"/>
        <v>0</v>
      </c>
      <c r="H231" s="4"/>
    </row>
    <row r="232" spans="2:8" ht="24" x14ac:dyDescent="0.25">
      <c r="B232" s="15" t="s">
        <v>81</v>
      </c>
      <c r="C232" s="18" t="s">
        <v>128</v>
      </c>
      <c r="D232" s="21">
        <v>600</v>
      </c>
      <c r="E232" s="22">
        <f t="shared" si="94"/>
        <v>0</v>
      </c>
      <c r="F232" s="22">
        <f t="shared" si="94"/>
        <v>0</v>
      </c>
      <c r="G232" s="22">
        <f t="shared" si="94"/>
        <v>0</v>
      </c>
      <c r="H232" s="4"/>
    </row>
    <row r="233" spans="2:8" ht="36" x14ac:dyDescent="0.25">
      <c r="B233" s="16" t="s">
        <v>227</v>
      </c>
      <c r="C233" s="18" t="s">
        <v>128</v>
      </c>
      <c r="D233" s="21">
        <v>630</v>
      </c>
      <c r="E233" s="22"/>
      <c r="F233" s="22"/>
      <c r="G233" s="22"/>
      <c r="H233" s="4"/>
    </row>
    <row r="234" spans="2:8" ht="24" x14ac:dyDescent="0.25">
      <c r="B234" s="15" t="s">
        <v>44</v>
      </c>
      <c r="C234" s="18" t="s">
        <v>129</v>
      </c>
      <c r="D234" s="21"/>
      <c r="E234" s="35">
        <f t="shared" ref="E234:G235" si="95">E235</f>
        <v>425</v>
      </c>
      <c r="F234" s="35">
        <f t="shared" si="95"/>
        <v>186.2</v>
      </c>
      <c r="G234" s="35">
        <f t="shared" si="95"/>
        <v>611.20000000000005</v>
      </c>
      <c r="H234" s="4"/>
    </row>
    <row r="235" spans="2:8" ht="24" x14ac:dyDescent="0.25">
      <c r="B235" s="16" t="s">
        <v>71</v>
      </c>
      <c r="C235" s="18" t="s">
        <v>129</v>
      </c>
      <c r="D235" s="21">
        <v>200</v>
      </c>
      <c r="E235" s="35">
        <f t="shared" si="95"/>
        <v>425</v>
      </c>
      <c r="F235" s="35">
        <f t="shared" si="95"/>
        <v>186.2</v>
      </c>
      <c r="G235" s="35">
        <f t="shared" si="95"/>
        <v>611.20000000000005</v>
      </c>
      <c r="H235" s="4"/>
    </row>
    <row r="236" spans="2:8" ht="24" x14ac:dyDescent="0.25">
      <c r="B236" s="16" t="s">
        <v>1</v>
      </c>
      <c r="C236" s="18" t="s">
        <v>129</v>
      </c>
      <c r="D236" s="21">
        <v>240</v>
      </c>
      <c r="E236" s="35">
        <v>425</v>
      </c>
      <c r="F236" s="35">
        <v>186.2</v>
      </c>
      <c r="G236" s="35">
        <f>E236+F236</f>
        <v>611.20000000000005</v>
      </c>
      <c r="H236" s="4"/>
    </row>
    <row r="237" spans="2:8" ht="24" x14ac:dyDescent="0.25">
      <c r="B237" s="15" t="s">
        <v>25</v>
      </c>
      <c r="C237" s="18" t="s">
        <v>124</v>
      </c>
      <c r="D237" s="21"/>
      <c r="E237" s="35">
        <f t="shared" ref="E237:F237" si="96">E238</f>
        <v>15427.800000000001</v>
      </c>
      <c r="F237" s="35">
        <f t="shared" si="96"/>
        <v>5641.4999999999991</v>
      </c>
      <c r="G237" s="35">
        <f>G238</f>
        <v>21069.3</v>
      </c>
      <c r="H237" s="4"/>
    </row>
    <row r="238" spans="2:8" ht="24" x14ac:dyDescent="0.25">
      <c r="B238" s="15" t="s">
        <v>43</v>
      </c>
      <c r="C238" s="18" t="s">
        <v>125</v>
      </c>
      <c r="D238" s="21"/>
      <c r="E238" s="35">
        <f>E239+E244+E249+E254+E259+E264+E269+E272+E277</f>
        <v>15427.800000000001</v>
      </c>
      <c r="F238" s="35">
        <f t="shared" ref="F238:G238" si="97">F239+F244+F249+F254+F259+F264+F269+F272+F277</f>
        <v>5641.4999999999991</v>
      </c>
      <c r="G238" s="35">
        <f t="shared" si="97"/>
        <v>21069.3</v>
      </c>
      <c r="H238" s="4"/>
    </row>
    <row r="239" spans="2:8" ht="36" x14ac:dyDescent="0.25">
      <c r="B239" s="16" t="s">
        <v>273</v>
      </c>
      <c r="C239" s="18" t="s">
        <v>271</v>
      </c>
      <c r="D239" s="21"/>
      <c r="E239" s="22">
        <f t="shared" ref="E239:F239" si="98">E240+E242</f>
        <v>2559</v>
      </c>
      <c r="F239" s="22">
        <f t="shared" si="98"/>
        <v>-2559</v>
      </c>
      <c r="G239" s="22">
        <f>G240+G242</f>
        <v>0</v>
      </c>
      <c r="H239" s="4"/>
    </row>
    <row r="240" spans="2:8" ht="24" x14ac:dyDescent="0.25">
      <c r="B240" s="16" t="s">
        <v>71</v>
      </c>
      <c r="C240" s="18" t="s">
        <v>271</v>
      </c>
      <c r="D240" s="21">
        <v>200</v>
      </c>
      <c r="E240" s="22">
        <f t="shared" ref="E240:G240" si="99">E241</f>
        <v>2559</v>
      </c>
      <c r="F240" s="22">
        <f t="shared" si="99"/>
        <v>-2559</v>
      </c>
      <c r="G240" s="22">
        <f t="shared" si="99"/>
        <v>0</v>
      </c>
      <c r="H240" s="4"/>
    </row>
    <row r="241" spans="2:8" ht="24" x14ac:dyDescent="0.25">
      <c r="B241" s="16" t="s">
        <v>1</v>
      </c>
      <c r="C241" s="18" t="s">
        <v>271</v>
      </c>
      <c r="D241" s="21">
        <v>240</v>
      </c>
      <c r="E241" s="22">
        <v>2559</v>
      </c>
      <c r="F241" s="22">
        <v>-2559</v>
      </c>
      <c r="G241" s="35">
        <f>E241+F241</f>
        <v>0</v>
      </c>
      <c r="H241" s="4"/>
    </row>
    <row r="242" spans="2:8" x14ac:dyDescent="0.25">
      <c r="B242" s="15" t="s">
        <v>14</v>
      </c>
      <c r="C242" s="18" t="s">
        <v>271</v>
      </c>
      <c r="D242" s="21">
        <v>500</v>
      </c>
      <c r="E242" s="22">
        <f t="shared" ref="E242:G242" si="100">E243</f>
        <v>0</v>
      </c>
      <c r="F242" s="22">
        <f t="shared" si="100"/>
        <v>0</v>
      </c>
      <c r="G242" s="22">
        <f t="shared" si="100"/>
        <v>0</v>
      </c>
      <c r="H242" s="4"/>
    </row>
    <row r="243" spans="2:8" x14ac:dyDescent="0.25">
      <c r="B243" s="16" t="s">
        <v>13</v>
      </c>
      <c r="C243" s="18" t="s">
        <v>271</v>
      </c>
      <c r="D243" s="21">
        <v>540</v>
      </c>
      <c r="E243" s="22"/>
      <c r="F243" s="22"/>
      <c r="G243" s="35">
        <f>E243+F243</f>
        <v>0</v>
      </c>
      <c r="H243" s="4"/>
    </row>
    <row r="244" spans="2:8" ht="36" x14ac:dyDescent="0.25">
      <c r="B244" s="15" t="s">
        <v>273</v>
      </c>
      <c r="C244" s="18" t="s">
        <v>272</v>
      </c>
      <c r="D244" s="21"/>
      <c r="E244" s="35">
        <f t="shared" ref="E244:F244" si="101">E245+E247</f>
        <v>0</v>
      </c>
      <c r="F244" s="35">
        <f t="shared" si="101"/>
        <v>0</v>
      </c>
      <c r="G244" s="35">
        <f>G245+G247</f>
        <v>0</v>
      </c>
      <c r="H244" s="4"/>
    </row>
    <row r="245" spans="2:8" ht="24" x14ac:dyDescent="0.25">
      <c r="B245" s="16" t="s">
        <v>71</v>
      </c>
      <c r="C245" s="18" t="s">
        <v>272</v>
      </c>
      <c r="D245" s="21">
        <v>200</v>
      </c>
      <c r="E245" s="35">
        <f t="shared" ref="E245:G245" si="102">E246</f>
        <v>0</v>
      </c>
      <c r="F245" s="35">
        <f t="shared" si="102"/>
        <v>0</v>
      </c>
      <c r="G245" s="35">
        <f t="shared" si="102"/>
        <v>0</v>
      </c>
      <c r="H245" s="4"/>
    </row>
    <row r="246" spans="2:8" ht="24" x14ac:dyDescent="0.25">
      <c r="B246" s="16" t="s">
        <v>1</v>
      </c>
      <c r="C246" s="18" t="s">
        <v>272</v>
      </c>
      <c r="D246" s="21">
        <v>240</v>
      </c>
      <c r="E246" s="35"/>
      <c r="F246" s="22"/>
      <c r="G246" s="35">
        <f>E246+F246</f>
        <v>0</v>
      </c>
      <c r="H246" s="4"/>
    </row>
    <row r="247" spans="2:8" x14ac:dyDescent="0.25">
      <c r="B247" s="15" t="s">
        <v>14</v>
      </c>
      <c r="C247" s="18" t="s">
        <v>272</v>
      </c>
      <c r="D247" s="21">
        <v>500</v>
      </c>
      <c r="E247" s="35">
        <f t="shared" ref="E247:G247" si="103">E248</f>
        <v>0</v>
      </c>
      <c r="F247" s="35">
        <f t="shared" si="103"/>
        <v>0</v>
      </c>
      <c r="G247" s="35">
        <f t="shared" si="103"/>
        <v>0</v>
      </c>
      <c r="H247" s="4"/>
    </row>
    <row r="248" spans="2:8" x14ac:dyDescent="0.25">
      <c r="B248" s="16" t="s">
        <v>13</v>
      </c>
      <c r="C248" s="18" t="s">
        <v>272</v>
      </c>
      <c r="D248" s="21">
        <v>540</v>
      </c>
      <c r="E248" s="35"/>
      <c r="F248" s="22"/>
      <c r="G248" s="35">
        <f>E248+F248</f>
        <v>0</v>
      </c>
      <c r="H248" s="4"/>
    </row>
    <row r="249" spans="2:8" ht="24" x14ac:dyDescent="0.25">
      <c r="B249" s="16" t="s">
        <v>277</v>
      </c>
      <c r="C249" s="18" t="s">
        <v>274</v>
      </c>
      <c r="D249" s="21"/>
      <c r="E249" s="22">
        <f t="shared" ref="E249:F249" si="104">E250+E252</f>
        <v>3838.6000000000004</v>
      </c>
      <c r="F249" s="22">
        <f t="shared" si="104"/>
        <v>-3838.6000000000004</v>
      </c>
      <c r="G249" s="22">
        <f>G250+G252</f>
        <v>0</v>
      </c>
      <c r="H249" s="4"/>
    </row>
    <row r="250" spans="2:8" ht="24" x14ac:dyDescent="0.25">
      <c r="B250" s="16" t="s">
        <v>71</v>
      </c>
      <c r="C250" s="18" t="s">
        <v>274</v>
      </c>
      <c r="D250" s="21">
        <v>200</v>
      </c>
      <c r="E250" s="22">
        <f t="shared" ref="E250:G250" si="105">E251</f>
        <v>89.8</v>
      </c>
      <c r="F250" s="22">
        <f t="shared" si="105"/>
        <v>-89.8</v>
      </c>
      <c r="G250" s="22">
        <f t="shared" si="105"/>
        <v>0</v>
      </c>
      <c r="H250" s="4"/>
    </row>
    <row r="251" spans="2:8" ht="24" x14ac:dyDescent="0.25">
      <c r="B251" s="16" t="s">
        <v>1</v>
      </c>
      <c r="C251" s="18" t="s">
        <v>274</v>
      </c>
      <c r="D251" s="21">
        <v>240</v>
      </c>
      <c r="E251" s="22">
        <v>89.8</v>
      </c>
      <c r="F251" s="22">
        <v>-89.8</v>
      </c>
      <c r="G251" s="35">
        <f>E251+F251</f>
        <v>0</v>
      </c>
      <c r="H251" s="4"/>
    </row>
    <row r="252" spans="2:8" x14ac:dyDescent="0.25">
      <c r="B252" s="15" t="s">
        <v>14</v>
      </c>
      <c r="C252" s="18" t="s">
        <v>274</v>
      </c>
      <c r="D252" s="21">
        <v>500</v>
      </c>
      <c r="E252" s="22">
        <f t="shared" ref="E252:G252" si="106">E253</f>
        <v>3748.8</v>
      </c>
      <c r="F252" s="22">
        <f t="shared" si="106"/>
        <v>-3748.8</v>
      </c>
      <c r="G252" s="22">
        <f t="shared" si="106"/>
        <v>0</v>
      </c>
      <c r="H252" s="4"/>
    </row>
    <row r="253" spans="2:8" x14ac:dyDescent="0.25">
      <c r="B253" s="16" t="s">
        <v>13</v>
      </c>
      <c r="C253" s="18" t="s">
        <v>274</v>
      </c>
      <c r="D253" s="21">
        <v>540</v>
      </c>
      <c r="E253" s="22">
        <v>3748.8</v>
      </c>
      <c r="F253" s="22">
        <v>-3748.8</v>
      </c>
      <c r="G253" s="35">
        <f>E253+F253</f>
        <v>0</v>
      </c>
      <c r="H253" s="4"/>
    </row>
    <row r="254" spans="2:8" ht="36" x14ac:dyDescent="0.25">
      <c r="B254" s="15" t="s">
        <v>276</v>
      </c>
      <c r="C254" s="18" t="s">
        <v>275</v>
      </c>
      <c r="D254" s="21"/>
      <c r="E254" s="35">
        <f t="shared" ref="E254:F254" si="107">E255+E257</f>
        <v>1093</v>
      </c>
      <c r="F254" s="35">
        <f t="shared" si="107"/>
        <v>-1093</v>
      </c>
      <c r="G254" s="35">
        <f>G255+G257</f>
        <v>0</v>
      </c>
      <c r="H254" s="4"/>
    </row>
    <row r="255" spans="2:8" ht="24" x14ac:dyDescent="0.25">
      <c r="B255" s="16" t="s">
        <v>71</v>
      </c>
      <c r="C255" s="18" t="s">
        <v>275</v>
      </c>
      <c r="D255" s="21">
        <v>200</v>
      </c>
      <c r="E255" s="35">
        <f t="shared" ref="E255:G255" si="108">E256</f>
        <v>0</v>
      </c>
      <c r="F255" s="35">
        <f t="shared" si="108"/>
        <v>0</v>
      </c>
      <c r="G255" s="35">
        <f t="shared" si="108"/>
        <v>0</v>
      </c>
      <c r="H255" s="4"/>
    </row>
    <row r="256" spans="2:8" ht="24" x14ac:dyDescent="0.25">
      <c r="B256" s="16" t="s">
        <v>1</v>
      </c>
      <c r="C256" s="18" t="s">
        <v>275</v>
      </c>
      <c r="D256" s="21">
        <v>240</v>
      </c>
      <c r="E256" s="35"/>
      <c r="F256" s="22"/>
      <c r="G256" s="35">
        <f>E256+F256</f>
        <v>0</v>
      </c>
      <c r="H256" s="4"/>
    </row>
    <row r="257" spans="2:8" x14ac:dyDescent="0.25">
      <c r="B257" s="15" t="s">
        <v>14</v>
      </c>
      <c r="C257" s="18" t="s">
        <v>275</v>
      </c>
      <c r="D257" s="21">
        <v>500</v>
      </c>
      <c r="E257" s="35">
        <f t="shared" ref="E257:G257" si="109">E258</f>
        <v>1093</v>
      </c>
      <c r="F257" s="35">
        <f t="shared" si="109"/>
        <v>-1093</v>
      </c>
      <c r="G257" s="35">
        <f t="shared" si="109"/>
        <v>0</v>
      </c>
      <c r="H257" s="4"/>
    </row>
    <row r="258" spans="2:8" x14ac:dyDescent="0.25">
      <c r="B258" s="16" t="s">
        <v>13</v>
      </c>
      <c r="C258" s="18" t="s">
        <v>275</v>
      </c>
      <c r="D258" s="21">
        <v>540</v>
      </c>
      <c r="E258" s="35">
        <v>1093</v>
      </c>
      <c r="F258" s="22">
        <v>-1093</v>
      </c>
      <c r="G258" s="35">
        <f>E258+F258</f>
        <v>0</v>
      </c>
      <c r="H258" s="4"/>
    </row>
    <row r="259" spans="2:8" ht="48" x14ac:dyDescent="0.25">
      <c r="B259" s="16" t="s">
        <v>239</v>
      </c>
      <c r="C259" s="18" t="s">
        <v>132</v>
      </c>
      <c r="D259" s="21"/>
      <c r="E259" s="22">
        <f t="shared" ref="E259:F259" si="110">E260+E262</f>
        <v>0</v>
      </c>
      <c r="F259" s="22">
        <f t="shared" si="110"/>
        <v>5998</v>
      </c>
      <c r="G259" s="22">
        <f>G260+G262</f>
        <v>5998</v>
      </c>
      <c r="H259" s="4"/>
    </row>
    <row r="260" spans="2:8" ht="24" x14ac:dyDescent="0.25">
      <c r="B260" s="16" t="s">
        <v>71</v>
      </c>
      <c r="C260" s="18" t="s">
        <v>132</v>
      </c>
      <c r="D260" s="21">
        <v>200</v>
      </c>
      <c r="E260" s="22">
        <f t="shared" ref="E260:G260" si="111">E261</f>
        <v>0</v>
      </c>
      <c r="F260" s="22">
        <f t="shared" si="111"/>
        <v>0</v>
      </c>
      <c r="G260" s="22">
        <f t="shared" si="111"/>
        <v>0</v>
      </c>
      <c r="H260" s="4"/>
    </row>
    <row r="261" spans="2:8" ht="24" x14ac:dyDescent="0.25">
      <c r="B261" s="16" t="s">
        <v>1</v>
      </c>
      <c r="C261" s="18" t="s">
        <v>132</v>
      </c>
      <c r="D261" s="21">
        <v>240</v>
      </c>
      <c r="E261" s="22">
        <v>0</v>
      </c>
      <c r="F261" s="22"/>
      <c r="G261" s="35">
        <f>E261+F261</f>
        <v>0</v>
      </c>
      <c r="H261" s="4"/>
    </row>
    <row r="262" spans="2:8" x14ac:dyDescent="0.25">
      <c r="B262" s="15" t="s">
        <v>14</v>
      </c>
      <c r="C262" s="18" t="s">
        <v>132</v>
      </c>
      <c r="D262" s="21">
        <v>500</v>
      </c>
      <c r="E262" s="22">
        <f t="shared" ref="E262:G262" si="112">E263</f>
        <v>0</v>
      </c>
      <c r="F262" s="22">
        <f t="shared" si="112"/>
        <v>5998</v>
      </c>
      <c r="G262" s="22">
        <f t="shared" si="112"/>
        <v>5998</v>
      </c>
      <c r="H262" s="4"/>
    </row>
    <row r="263" spans="2:8" x14ac:dyDescent="0.25">
      <c r="B263" s="16" t="s">
        <v>13</v>
      </c>
      <c r="C263" s="18" t="s">
        <v>132</v>
      </c>
      <c r="D263" s="21">
        <v>540</v>
      </c>
      <c r="E263" s="22">
        <v>0</v>
      </c>
      <c r="F263" s="22">
        <v>5998</v>
      </c>
      <c r="G263" s="35">
        <f>E263+F263</f>
        <v>5998</v>
      </c>
      <c r="H263" s="4"/>
    </row>
    <row r="264" spans="2:8" ht="48" x14ac:dyDescent="0.25">
      <c r="B264" s="15" t="s">
        <v>235</v>
      </c>
      <c r="C264" s="18" t="s">
        <v>131</v>
      </c>
      <c r="D264" s="21"/>
      <c r="E264" s="35">
        <f t="shared" ref="E264:F264" si="113">E265+E267</f>
        <v>0</v>
      </c>
      <c r="F264" s="35">
        <f t="shared" si="113"/>
        <v>666.5</v>
      </c>
      <c r="G264" s="35">
        <f>G265+G267</f>
        <v>666.5</v>
      </c>
      <c r="H264" s="4"/>
    </row>
    <row r="265" spans="2:8" ht="24" x14ac:dyDescent="0.25">
      <c r="B265" s="16" t="s">
        <v>71</v>
      </c>
      <c r="C265" s="18" t="s">
        <v>131</v>
      </c>
      <c r="D265" s="21">
        <v>200</v>
      </c>
      <c r="E265" s="35">
        <f t="shared" ref="E265:G265" si="114">E266</f>
        <v>0</v>
      </c>
      <c r="F265" s="35">
        <f t="shared" si="114"/>
        <v>0</v>
      </c>
      <c r="G265" s="35">
        <f t="shared" si="114"/>
        <v>0</v>
      </c>
      <c r="H265" s="4"/>
    </row>
    <row r="266" spans="2:8" ht="24" x14ac:dyDescent="0.25">
      <c r="B266" s="16" t="s">
        <v>1</v>
      </c>
      <c r="C266" s="18" t="s">
        <v>131</v>
      </c>
      <c r="D266" s="21">
        <v>240</v>
      </c>
      <c r="E266" s="35">
        <v>0</v>
      </c>
      <c r="F266" s="22"/>
      <c r="G266" s="35">
        <f>E266+F266</f>
        <v>0</v>
      </c>
      <c r="H266" s="4"/>
    </row>
    <row r="267" spans="2:8" x14ac:dyDescent="0.25">
      <c r="B267" s="15" t="s">
        <v>14</v>
      </c>
      <c r="C267" s="18" t="s">
        <v>131</v>
      </c>
      <c r="D267" s="21">
        <v>500</v>
      </c>
      <c r="E267" s="35">
        <f t="shared" ref="E267:G267" si="115">E268</f>
        <v>0</v>
      </c>
      <c r="F267" s="35">
        <f t="shared" si="115"/>
        <v>666.5</v>
      </c>
      <c r="G267" s="35">
        <f t="shared" si="115"/>
        <v>666.5</v>
      </c>
      <c r="H267" s="4"/>
    </row>
    <row r="268" spans="2:8" x14ac:dyDescent="0.25">
      <c r="B268" s="16" t="s">
        <v>13</v>
      </c>
      <c r="C268" s="18" t="s">
        <v>131</v>
      </c>
      <c r="D268" s="21">
        <v>540</v>
      </c>
      <c r="E268" s="35">
        <v>0</v>
      </c>
      <c r="F268" s="22">
        <v>666.5</v>
      </c>
      <c r="G268" s="35">
        <f>E268+F268</f>
        <v>666.5</v>
      </c>
      <c r="H268" s="4"/>
    </row>
    <row r="269" spans="2:8" ht="36" x14ac:dyDescent="0.25">
      <c r="B269" s="16" t="s">
        <v>234</v>
      </c>
      <c r="C269" s="18" t="s">
        <v>211</v>
      </c>
      <c r="D269" s="21"/>
      <c r="E269" s="22">
        <f t="shared" ref="E269:G270" si="116">E270</f>
        <v>0</v>
      </c>
      <c r="F269" s="22">
        <f t="shared" si="116"/>
        <v>0</v>
      </c>
      <c r="G269" s="22">
        <f t="shared" si="116"/>
        <v>0</v>
      </c>
      <c r="H269" s="4"/>
    </row>
    <row r="270" spans="2:8" ht="24" x14ac:dyDescent="0.25">
      <c r="B270" s="16" t="s">
        <v>71</v>
      </c>
      <c r="C270" s="18" t="s">
        <v>211</v>
      </c>
      <c r="D270" s="21">
        <v>200</v>
      </c>
      <c r="E270" s="22">
        <f t="shared" si="116"/>
        <v>0</v>
      </c>
      <c r="F270" s="22">
        <f t="shared" si="116"/>
        <v>0</v>
      </c>
      <c r="G270" s="22">
        <f t="shared" si="116"/>
        <v>0</v>
      </c>
      <c r="H270" s="4"/>
    </row>
    <row r="271" spans="2:8" ht="24" x14ac:dyDescent="0.25">
      <c r="B271" s="16" t="s">
        <v>1</v>
      </c>
      <c r="C271" s="18" t="s">
        <v>211</v>
      </c>
      <c r="D271" s="21">
        <v>240</v>
      </c>
      <c r="E271" s="22">
        <v>0</v>
      </c>
      <c r="F271" s="22"/>
      <c r="G271" s="35">
        <f>E271+F271</f>
        <v>0</v>
      </c>
      <c r="H271" s="4"/>
    </row>
    <row r="272" spans="2:8" ht="36" x14ac:dyDescent="0.25">
      <c r="B272" s="16" t="s">
        <v>58</v>
      </c>
      <c r="C272" s="18" t="s">
        <v>200</v>
      </c>
      <c r="D272" s="21"/>
      <c r="E272" s="22">
        <f t="shared" ref="E272:F272" si="117">E273+E275</f>
        <v>837.2</v>
      </c>
      <c r="F272" s="22">
        <f t="shared" si="117"/>
        <v>-49.8</v>
      </c>
      <c r="G272" s="22">
        <f>G273+G275</f>
        <v>787.40000000000009</v>
      </c>
      <c r="H272" s="4"/>
    </row>
    <row r="273" spans="2:8" ht="24" x14ac:dyDescent="0.25">
      <c r="B273" s="16" t="s">
        <v>71</v>
      </c>
      <c r="C273" s="18" t="s">
        <v>200</v>
      </c>
      <c r="D273" s="21">
        <v>200</v>
      </c>
      <c r="E273" s="22">
        <f t="shared" ref="E273:G273" si="118">E274</f>
        <v>0</v>
      </c>
      <c r="F273" s="22">
        <f t="shared" si="118"/>
        <v>0</v>
      </c>
      <c r="G273" s="22">
        <f t="shared" si="118"/>
        <v>0</v>
      </c>
      <c r="H273" s="4"/>
    </row>
    <row r="274" spans="2:8" ht="24" x14ac:dyDescent="0.25">
      <c r="B274" s="16" t="s">
        <v>1</v>
      </c>
      <c r="C274" s="18" t="s">
        <v>200</v>
      </c>
      <c r="D274" s="21">
        <v>240</v>
      </c>
      <c r="E274" s="22">
        <v>0</v>
      </c>
      <c r="F274" s="22"/>
      <c r="G274" s="35">
        <f>E274+F274</f>
        <v>0</v>
      </c>
      <c r="H274" s="4"/>
    </row>
    <row r="275" spans="2:8" x14ac:dyDescent="0.25">
      <c r="B275" s="15" t="s">
        <v>14</v>
      </c>
      <c r="C275" s="18" t="s">
        <v>200</v>
      </c>
      <c r="D275" s="21">
        <v>500</v>
      </c>
      <c r="E275" s="35">
        <f t="shared" ref="E275:G275" si="119">E276</f>
        <v>837.2</v>
      </c>
      <c r="F275" s="35">
        <f t="shared" si="119"/>
        <v>-49.8</v>
      </c>
      <c r="G275" s="35">
        <f t="shared" si="119"/>
        <v>787.40000000000009</v>
      </c>
      <c r="H275" s="4"/>
    </row>
    <row r="276" spans="2:8" x14ac:dyDescent="0.25">
      <c r="B276" s="16" t="s">
        <v>13</v>
      </c>
      <c r="C276" s="18" t="s">
        <v>200</v>
      </c>
      <c r="D276" s="21">
        <v>540</v>
      </c>
      <c r="E276" s="35">
        <v>837.2</v>
      </c>
      <c r="F276" s="50">
        <v>-49.8</v>
      </c>
      <c r="G276" s="35">
        <f>E276+F276</f>
        <v>787.40000000000009</v>
      </c>
      <c r="H276" s="4"/>
    </row>
    <row r="277" spans="2:8" ht="24" x14ac:dyDescent="0.25">
      <c r="B277" s="15" t="s">
        <v>44</v>
      </c>
      <c r="C277" s="18" t="s">
        <v>130</v>
      </c>
      <c r="D277" s="21"/>
      <c r="E277" s="35">
        <f t="shared" ref="E277:F277" si="120">E278+E280</f>
        <v>7100</v>
      </c>
      <c r="F277" s="35">
        <f t="shared" si="120"/>
        <v>6517.4</v>
      </c>
      <c r="G277" s="35">
        <f>G278+G280</f>
        <v>13617.4</v>
      </c>
      <c r="H277" s="4"/>
    </row>
    <row r="278" spans="2:8" ht="24" x14ac:dyDescent="0.25">
      <c r="B278" s="16" t="s">
        <v>71</v>
      </c>
      <c r="C278" s="18" t="s">
        <v>130</v>
      </c>
      <c r="D278" s="21">
        <v>200</v>
      </c>
      <c r="E278" s="22">
        <f t="shared" ref="E278:F278" si="121">E279</f>
        <v>6300</v>
      </c>
      <c r="F278" s="22">
        <f t="shared" si="121"/>
        <v>-682.6</v>
      </c>
      <c r="G278" s="22">
        <f>G279</f>
        <v>5617.4</v>
      </c>
      <c r="H278" s="4"/>
    </row>
    <row r="279" spans="2:8" ht="24" x14ac:dyDescent="0.25">
      <c r="B279" s="16" t="s">
        <v>1</v>
      </c>
      <c r="C279" s="18" t="s">
        <v>130</v>
      </c>
      <c r="D279" s="21">
        <v>240</v>
      </c>
      <c r="E279" s="22">
        <v>6300</v>
      </c>
      <c r="F279" s="22">
        <v>-682.6</v>
      </c>
      <c r="G279" s="35">
        <f>E279+F279</f>
        <v>5617.4</v>
      </c>
      <c r="H279" s="4"/>
    </row>
    <row r="280" spans="2:8" x14ac:dyDescent="0.25">
      <c r="B280" s="16" t="s">
        <v>8</v>
      </c>
      <c r="C280" s="18" t="s">
        <v>130</v>
      </c>
      <c r="D280" s="21">
        <v>800</v>
      </c>
      <c r="E280" s="35">
        <f t="shared" ref="E280:F280" si="122">E281</f>
        <v>800</v>
      </c>
      <c r="F280" s="35">
        <f t="shared" si="122"/>
        <v>7200</v>
      </c>
      <c r="G280" s="35">
        <f>G281</f>
        <v>8000</v>
      </c>
      <c r="H280" s="4"/>
    </row>
    <row r="281" spans="2:8" ht="36" x14ac:dyDescent="0.25">
      <c r="B281" s="16" t="s">
        <v>72</v>
      </c>
      <c r="C281" s="18" t="s">
        <v>130</v>
      </c>
      <c r="D281" s="21">
        <v>810</v>
      </c>
      <c r="E281" s="35">
        <v>800</v>
      </c>
      <c r="F281" s="35">
        <v>7200</v>
      </c>
      <c r="G281" s="35">
        <f>E281+F281</f>
        <v>8000</v>
      </c>
      <c r="H281" s="4"/>
    </row>
    <row r="282" spans="2:8" x14ac:dyDescent="0.25">
      <c r="B282" s="20" t="s">
        <v>88</v>
      </c>
      <c r="C282" s="18" t="s">
        <v>99</v>
      </c>
      <c r="D282" s="21"/>
      <c r="E282" s="35">
        <f t="shared" ref="E282:F282" si="123">E283+E310</f>
        <v>24969.600000000002</v>
      </c>
      <c r="F282" s="35">
        <f t="shared" si="123"/>
        <v>1024.5</v>
      </c>
      <c r="G282" s="35">
        <f>G283+G310</f>
        <v>25994.100000000006</v>
      </c>
      <c r="H282" s="4"/>
    </row>
    <row r="283" spans="2:8" ht="24" x14ac:dyDescent="0.25">
      <c r="B283" s="15" t="s">
        <v>37</v>
      </c>
      <c r="C283" s="18" t="s">
        <v>100</v>
      </c>
      <c r="D283" s="21"/>
      <c r="E283" s="35">
        <f t="shared" ref="E283:F283" si="124">E284+E297+E303</f>
        <v>9417.7000000000007</v>
      </c>
      <c r="F283" s="35">
        <f t="shared" si="124"/>
        <v>426.2</v>
      </c>
      <c r="G283" s="35">
        <f>G284+G297+G303</f>
        <v>9843.9000000000015</v>
      </c>
      <c r="H283" s="4"/>
    </row>
    <row r="284" spans="2:8" x14ac:dyDescent="0.25">
      <c r="B284" s="15" t="s">
        <v>38</v>
      </c>
      <c r="C284" s="18" t="s">
        <v>101</v>
      </c>
      <c r="D284" s="21"/>
      <c r="E284" s="35">
        <f t="shared" ref="E284:F284" si="125">E285+E290</f>
        <v>8103.2000000000007</v>
      </c>
      <c r="F284" s="35">
        <f t="shared" si="125"/>
        <v>443</v>
      </c>
      <c r="G284" s="35">
        <f>G285+G290</f>
        <v>8546.2000000000007</v>
      </c>
      <c r="H284" s="4"/>
    </row>
    <row r="285" spans="2:8" x14ac:dyDescent="0.25">
      <c r="B285" s="15" t="s">
        <v>39</v>
      </c>
      <c r="C285" s="18" t="s">
        <v>102</v>
      </c>
      <c r="D285" s="21"/>
      <c r="E285" s="35">
        <f t="shared" ref="E285:F285" si="126">E286+E288</f>
        <v>7970.1</v>
      </c>
      <c r="F285" s="35">
        <f t="shared" si="126"/>
        <v>443.1</v>
      </c>
      <c r="G285" s="35">
        <f>G286+G288</f>
        <v>8413.2000000000007</v>
      </c>
      <c r="H285" s="4"/>
    </row>
    <row r="286" spans="2:8" ht="36" x14ac:dyDescent="0.25">
      <c r="B286" s="16" t="s">
        <v>3</v>
      </c>
      <c r="C286" s="18" t="s">
        <v>102</v>
      </c>
      <c r="D286" s="21">
        <v>100</v>
      </c>
      <c r="E286" s="35">
        <f t="shared" ref="E286:F286" si="127">E287</f>
        <v>6884.7</v>
      </c>
      <c r="F286" s="35">
        <f t="shared" si="127"/>
        <v>510.6</v>
      </c>
      <c r="G286" s="35">
        <f>G287</f>
        <v>7395.3</v>
      </c>
    </row>
    <row r="287" spans="2:8" x14ac:dyDescent="0.25">
      <c r="B287" s="16" t="s">
        <v>74</v>
      </c>
      <c r="C287" s="18" t="s">
        <v>102</v>
      </c>
      <c r="D287" s="21">
        <v>110</v>
      </c>
      <c r="E287" s="35">
        <v>6884.7</v>
      </c>
      <c r="F287" s="35">
        <v>510.6</v>
      </c>
      <c r="G287" s="35">
        <f>E287+F287</f>
        <v>7395.3</v>
      </c>
      <c r="H287" s="4"/>
    </row>
    <row r="288" spans="2:8" ht="24" x14ac:dyDescent="0.25">
      <c r="B288" s="16" t="s">
        <v>71</v>
      </c>
      <c r="C288" s="18" t="s">
        <v>102</v>
      </c>
      <c r="D288" s="21">
        <v>200</v>
      </c>
      <c r="E288" s="35">
        <f t="shared" ref="E288:F288" si="128">E289</f>
        <v>1085.4000000000001</v>
      </c>
      <c r="F288" s="35">
        <f t="shared" si="128"/>
        <v>-67.5</v>
      </c>
      <c r="G288" s="35">
        <f>G289</f>
        <v>1017.9000000000001</v>
      </c>
      <c r="H288" s="4"/>
    </row>
    <row r="289" spans="2:8" ht="24" x14ac:dyDescent="0.25">
      <c r="B289" s="16" t="s">
        <v>1</v>
      </c>
      <c r="C289" s="18" t="s">
        <v>102</v>
      </c>
      <c r="D289" s="21">
        <v>240</v>
      </c>
      <c r="E289" s="35">
        <v>1085.4000000000001</v>
      </c>
      <c r="F289" s="35">
        <v>-67.5</v>
      </c>
      <c r="G289" s="35">
        <f>E289+F289</f>
        <v>1017.9000000000001</v>
      </c>
      <c r="H289" s="4"/>
    </row>
    <row r="290" spans="2:8" x14ac:dyDescent="0.25">
      <c r="B290" s="39" t="s">
        <v>108</v>
      </c>
      <c r="C290" s="41" t="s">
        <v>101</v>
      </c>
      <c r="D290" s="21"/>
      <c r="E290" s="35">
        <f t="shared" ref="E290:F290" si="129">E291+E294</f>
        <v>133.1</v>
      </c>
      <c r="F290" s="35">
        <f t="shared" si="129"/>
        <v>-0.1</v>
      </c>
      <c r="G290" s="35">
        <f>G291+G294</f>
        <v>133</v>
      </c>
      <c r="H290" s="4"/>
    </row>
    <row r="291" spans="2:8" ht="24" x14ac:dyDescent="0.25">
      <c r="B291" s="39" t="s">
        <v>236</v>
      </c>
      <c r="C291" s="41" t="s">
        <v>202</v>
      </c>
      <c r="D291" s="21"/>
      <c r="E291" s="35">
        <f t="shared" ref="E291:G292" si="130">E292</f>
        <v>126.4</v>
      </c>
      <c r="F291" s="35">
        <f t="shared" si="130"/>
        <v>0</v>
      </c>
      <c r="G291" s="35">
        <f t="shared" si="130"/>
        <v>126.4</v>
      </c>
      <c r="H291" s="4"/>
    </row>
    <row r="292" spans="2:8" ht="24" x14ac:dyDescent="0.25">
      <c r="B292" s="16" t="s">
        <v>71</v>
      </c>
      <c r="C292" s="18" t="s">
        <v>202</v>
      </c>
      <c r="D292" s="21">
        <v>200</v>
      </c>
      <c r="E292" s="35">
        <f t="shared" si="130"/>
        <v>126.4</v>
      </c>
      <c r="F292" s="35">
        <f t="shared" si="130"/>
        <v>0</v>
      </c>
      <c r="G292" s="35">
        <f t="shared" si="130"/>
        <v>126.4</v>
      </c>
    </row>
    <row r="293" spans="2:8" ht="24" x14ac:dyDescent="0.25">
      <c r="B293" s="40" t="s">
        <v>1</v>
      </c>
      <c r="C293" s="42" t="s">
        <v>202</v>
      </c>
      <c r="D293" s="43">
        <v>240</v>
      </c>
      <c r="E293" s="35">
        <v>126.4</v>
      </c>
      <c r="F293" s="35"/>
      <c r="G293" s="35">
        <f>E293+F293</f>
        <v>126.4</v>
      </c>
      <c r="H293" s="4"/>
    </row>
    <row r="294" spans="2:8" ht="24" x14ac:dyDescent="0.25">
      <c r="B294" s="40" t="s">
        <v>237</v>
      </c>
      <c r="C294" s="42" t="s">
        <v>203</v>
      </c>
      <c r="D294" s="21"/>
      <c r="E294" s="35">
        <f t="shared" ref="E294:G295" si="131">E295</f>
        <v>6.7</v>
      </c>
      <c r="F294" s="35">
        <f t="shared" si="131"/>
        <v>-0.1</v>
      </c>
      <c r="G294" s="35">
        <f t="shared" si="131"/>
        <v>6.6000000000000005</v>
      </c>
      <c r="H294" s="4"/>
    </row>
    <row r="295" spans="2:8" ht="24" x14ac:dyDescent="0.25">
      <c r="B295" s="16" t="s">
        <v>71</v>
      </c>
      <c r="C295" s="42" t="s">
        <v>203</v>
      </c>
      <c r="D295" s="21">
        <v>200</v>
      </c>
      <c r="E295" s="35">
        <f t="shared" si="131"/>
        <v>6.7</v>
      </c>
      <c r="F295" s="35">
        <f t="shared" si="131"/>
        <v>-0.1</v>
      </c>
      <c r="G295" s="35">
        <f t="shared" si="131"/>
        <v>6.6000000000000005</v>
      </c>
    </row>
    <row r="296" spans="2:8" ht="24" x14ac:dyDescent="0.25">
      <c r="B296" s="40" t="s">
        <v>1</v>
      </c>
      <c r="C296" s="42" t="s">
        <v>203</v>
      </c>
      <c r="D296" s="43">
        <v>240</v>
      </c>
      <c r="E296" s="35">
        <v>6.7</v>
      </c>
      <c r="F296" s="35">
        <v>-0.1</v>
      </c>
      <c r="G296" s="35">
        <f>E296+F296</f>
        <v>6.6000000000000005</v>
      </c>
      <c r="H296" s="4"/>
    </row>
    <row r="297" spans="2:8" x14ac:dyDescent="0.25">
      <c r="B297" s="15" t="s">
        <v>40</v>
      </c>
      <c r="C297" s="18" t="s">
        <v>103</v>
      </c>
      <c r="D297" s="21"/>
      <c r="E297" s="35">
        <f t="shared" ref="E297:F297" si="132">E298</f>
        <v>1314.5</v>
      </c>
      <c r="F297" s="35">
        <f t="shared" si="132"/>
        <v>-16.799999999999997</v>
      </c>
      <c r="G297" s="35">
        <f>G298</f>
        <v>1297.7</v>
      </c>
      <c r="H297" s="4"/>
    </row>
    <row r="298" spans="2:8" ht="15.75" customHeight="1" x14ac:dyDescent="0.25">
      <c r="B298" s="15" t="s">
        <v>39</v>
      </c>
      <c r="C298" s="18" t="s">
        <v>104</v>
      </c>
      <c r="D298" s="21"/>
      <c r="E298" s="35">
        <f t="shared" ref="E298:F298" si="133">E299+E301</f>
        <v>1314.5</v>
      </c>
      <c r="F298" s="35">
        <f t="shared" si="133"/>
        <v>-16.799999999999997</v>
      </c>
      <c r="G298" s="35">
        <f>G299+G301</f>
        <v>1297.7</v>
      </c>
      <c r="H298" s="4"/>
    </row>
    <row r="299" spans="2:8" ht="36" x14ac:dyDescent="0.25">
      <c r="B299" s="16" t="s">
        <v>3</v>
      </c>
      <c r="C299" s="18" t="s">
        <v>104</v>
      </c>
      <c r="D299" s="21">
        <v>100</v>
      </c>
      <c r="E299" s="35">
        <f t="shared" ref="E299:F299" si="134">E300</f>
        <v>922.6</v>
      </c>
      <c r="F299" s="35">
        <f t="shared" si="134"/>
        <v>31.6</v>
      </c>
      <c r="G299" s="35">
        <f>G300</f>
        <v>954.2</v>
      </c>
      <c r="H299" s="4"/>
    </row>
    <row r="300" spans="2:8" x14ac:dyDescent="0.25">
      <c r="B300" s="16" t="s">
        <v>74</v>
      </c>
      <c r="C300" s="18" t="s">
        <v>104</v>
      </c>
      <c r="D300" s="21">
        <v>110</v>
      </c>
      <c r="E300" s="35">
        <v>922.6</v>
      </c>
      <c r="F300" s="35">
        <v>31.6</v>
      </c>
      <c r="G300" s="35">
        <f>E300+F300</f>
        <v>954.2</v>
      </c>
      <c r="H300" s="4"/>
    </row>
    <row r="301" spans="2:8" ht="24" x14ac:dyDescent="0.25">
      <c r="B301" s="16" t="s">
        <v>71</v>
      </c>
      <c r="C301" s="18" t="s">
        <v>104</v>
      </c>
      <c r="D301" s="21">
        <v>200</v>
      </c>
      <c r="E301" s="35">
        <f t="shared" ref="E301:F301" si="135">E302</f>
        <v>391.9</v>
      </c>
      <c r="F301" s="35">
        <f t="shared" si="135"/>
        <v>-48.4</v>
      </c>
      <c r="G301" s="35">
        <f>G302</f>
        <v>343.5</v>
      </c>
      <c r="H301" s="4"/>
    </row>
    <row r="302" spans="2:8" ht="24" x14ac:dyDescent="0.25">
      <c r="B302" s="16" t="s">
        <v>1</v>
      </c>
      <c r="C302" s="18" t="s">
        <v>104</v>
      </c>
      <c r="D302" s="21">
        <v>240</v>
      </c>
      <c r="E302" s="35">
        <v>391.9</v>
      </c>
      <c r="F302" s="35">
        <v>-48.4</v>
      </c>
      <c r="G302" s="35">
        <f>E302+F302</f>
        <v>343.5</v>
      </c>
      <c r="H302" s="4"/>
    </row>
    <row r="303" spans="2:8" x14ac:dyDescent="0.25">
      <c r="B303" s="16" t="s">
        <v>108</v>
      </c>
      <c r="C303" s="18" t="s">
        <v>101</v>
      </c>
      <c r="D303" s="21"/>
      <c r="E303" s="35">
        <f t="shared" ref="E303:F303" si="136">E304+E307</f>
        <v>0</v>
      </c>
      <c r="F303" s="35">
        <f t="shared" si="136"/>
        <v>0</v>
      </c>
      <c r="G303" s="35">
        <f>G304+G307</f>
        <v>0</v>
      </c>
      <c r="H303" s="4"/>
    </row>
    <row r="304" spans="2:8" ht="24" x14ac:dyDescent="0.25">
      <c r="B304" s="16" t="s">
        <v>98</v>
      </c>
      <c r="C304" s="18" t="s">
        <v>202</v>
      </c>
      <c r="D304" s="21"/>
      <c r="E304" s="35">
        <f t="shared" ref="E304:G305" si="137">E305</f>
        <v>0</v>
      </c>
      <c r="F304" s="35">
        <f t="shared" si="137"/>
        <v>0</v>
      </c>
      <c r="G304" s="35">
        <f t="shared" si="137"/>
        <v>0</v>
      </c>
      <c r="H304" s="4"/>
    </row>
    <row r="305" spans="2:8" ht="24" x14ac:dyDescent="0.25">
      <c r="B305" s="16" t="s">
        <v>71</v>
      </c>
      <c r="C305" s="18" t="s">
        <v>202</v>
      </c>
      <c r="D305" s="21">
        <v>200</v>
      </c>
      <c r="E305" s="35">
        <f t="shared" si="137"/>
        <v>0</v>
      </c>
      <c r="F305" s="35">
        <f t="shared" si="137"/>
        <v>0</v>
      </c>
      <c r="G305" s="35">
        <f t="shared" si="137"/>
        <v>0</v>
      </c>
      <c r="H305" s="4"/>
    </row>
    <row r="306" spans="2:8" ht="24" x14ac:dyDescent="0.25">
      <c r="B306" s="16" t="s">
        <v>1</v>
      </c>
      <c r="C306" s="18" t="s">
        <v>202</v>
      </c>
      <c r="D306" s="21">
        <v>240</v>
      </c>
      <c r="E306" s="35">
        <v>0</v>
      </c>
      <c r="F306" s="35"/>
      <c r="G306" s="35">
        <f>E306+F306</f>
        <v>0</v>
      </c>
      <c r="H306" s="4"/>
    </row>
    <row r="307" spans="2:8" ht="24" x14ac:dyDescent="0.25">
      <c r="B307" s="16" t="s">
        <v>201</v>
      </c>
      <c r="C307" s="18" t="s">
        <v>203</v>
      </c>
      <c r="D307" s="21"/>
      <c r="E307" s="35">
        <f t="shared" ref="E307:G308" si="138">E308</f>
        <v>0</v>
      </c>
      <c r="F307" s="35">
        <f t="shared" si="138"/>
        <v>0</v>
      </c>
      <c r="G307" s="35">
        <f t="shared" si="138"/>
        <v>0</v>
      </c>
      <c r="H307" s="4"/>
    </row>
    <row r="308" spans="2:8" ht="24" x14ac:dyDescent="0.25">
      <c r="B308" s="16" t="s">
        <v>71</v>
      </c>
      <c r="C308" s="18" t="s">
        <v>203</v>
      </c>
      <c r="D308" s="21">
        <v>200</v>
      </c>
      <c r="E308" s="35">
        <f t="shared" si="138"/>
        <v>0</v>
      </c>
      <c r="F308" s="35">
        <f t="shared" si="138"/>
        <v>0</v>
      </c>
      <c r="G308" s="35">
        <f t="shared" si="138"/>
        <v>0</v>
      </c>
      <c r="H308" s="4"/>
    </row>
    <row r="309" spans="2:8" ht="24" x14ac:dyDescent="0.25">
      <c r="B309" s="16" t="s">
        <v>1</v>
      </c>
      <c r="C309" s="18" t="s">
        <v>203</v>
      </c>
      <c r="D309" s="21">
        <v>240</v>
      </c>
      <c r="E309" s="35">
        <v>0</v>
      </c>
      <c r="F309" s="35"/>
      <c r="G309" s="35">
        <f>E309+F309</f>
        <v>0</v>
      </c>
      <c r="H309" s="4"/>
    </row>
    <row r="310" spans="2:8" x14ac:dyDescent="0.25">
      <c r="B310" s="15" t="s">
        <v>34</v>
      </c>
      <c r="C310" s="18" t="s">
        <v>105</v>
      </c>
      <c r="D310" s="21"/>
      <c r="E310" s="35">
        <f t="shared" ref="E310:F310" si="139">E311</f>
        <v>15551.900000000001</v>
      </c>
      <c r="F310" s="35">
        <f t="shared" si="139"/>
        <v>598.30000000000007</v>
      </c>
      <c r="G310" s="35">
        <f>G311</f>
        <v>16150.200000000003</v>
      </c>
      <c r="H310" s="4"/>
    </row>
    <row r="311" spans="2:8" ht="24" x14ac:dyDescent="0.25">
      <c r="B311" s="15" t="s">
        <v>35</v>
      </c>
      <c r="C311" s="18" t="s">
        <v>106</v>
      </c>
      <c r="D311" s="21"/>
      <c r="E311" s="35">
        <f t="shared" ref="E311:F311" si="140">E312+E320</f>
        <v>15551.900000000001</v>
      </c>
      <c r="F311" s="35">
        <f t="shared" si="140"/>
        <v>598.30000000000007</v>
      </c>
      <c r="G311" s="35">
        <f>G312+G320</f>
        <v>16150.200000000003</v>
      </c>
      <c r="H311" s="4"/>
    </row>
    <row r="312" spans="2:8" ht="12.75" customHeight="1" x14ac:dyDescent="0.25">
      <c r="B312" s="15" t="s">
        <v>39</v>
      </c>
      <c r="C312" s="18" t="s">
        <v>107</v>
      </c>
      <c r="D312" s="21"/>
      <c r="E312" s="35">
        <f t="shared" ref="E312:F312" si="141">E313+E315+E317</f>
        <v>15551.900000000001</v>
      </c>
      <c r="F312" s="35">
        <f t="shared" si="141"/>
        <v>598.30000000000007</v>
      </c>
      <c r="G312" s="35">
        <f>G313+G315+G317</f>
        <v>16150.200000000003</v>
      </c>
      <c r="H312" s="4"/>
    </row>
    <row r="313" spans="2:8" ht="36" x14ac:dyDescent="0.25">
      <c r="B313" s="16" t="s">
        <v>3</v>
      </c>
      <c r="C313" s="18" t="s">
        <v>107</v>
      </c>
      <c r="D313" s="21">
        <v>100</v>
      </c>
      <c r="E313" s="35">
        <f t="shared" ref="E313:F313" si="142">E314</f>
        <v>12249.7</v>
      </c>
      <c r="F313" s="35">
        <f t="shared" si="142"/>
        <v>1048.2</v>
      </c>
      <c r="G313" s="35">
        <f>G314</f>
        <v>13297.900000000001</v>
      </c>
      <c r="H313" s="4"/>
    </row>
    <row r="314" spans="2:8" x14ac:dyDescent="0.25">
      <c r="B314" s="16" t="s">
        <v>74</v>
      </c>
      <c r="C314" s="18" t="s">
        <v>107</v>
      </c>
      <c r="D314" s="21">
        <v>110</v>
      </c>
      <c r="E314" s="35">
        <v>12249.7</v>
      </c>
      <c r="F314" s="35">
        <v>1048.2</v>
      </c>
      <c r="G314" s="35">
        <f>E314+F314</f>
        <v>13297.900000000001</v>
      </c>
      <c r="H314" s="4"/>
    </row>
    <row r="315" spans="2:8" ht="24" x14ac:dyDescent="0.25">
      <c r="B315" s="16" t="s">
        <v>71</v>
      </c>
      <c r="C315" s="18" t="s">
        <v>107</v>
      </c>
      <c r="D315" s="21">
        <v>200</v>
      </c>
      <c r="E315" s="35">
        <f t="shared" ref="E315:F315" si="143">E316</f>
        <v>3010.5</v>
      </c>
      <c r="F315" s="35">
        <f t="shared" si="143"/>
        <v>-357.9</v>
      </c>
      <c r="G315" s="35">
        <f>G316</f>
        <v>2652.6</v>
      </c>
      <c r="H315" s="4"/>
    </row>
    <row r="316" spans="2:8" ht="24" x14ac:dyDescent="0.25">
      <c r="B316" s="16" t="s">
        <v>1</v>
      </c>
      <c r="C316" s="18" t="s">
        <v>107</v>
      </c>
      <c r="D316" s="21">
        <v>240</v>
      </c>
      <c r="E316" s="35">
        <v>3010.5</v>
      </c>
      <c r="F316" s="35">
        <v>-357.9</v>
      </c>
      <c r="G316" s="35">
        <f>E316+F316</f>
        <v>2652.6</v>
      </c>
      <c r="H316" s="4"/>
    </row>
    <row r="317" spans="2:8" x14ac:dyDescent="0.25">
      <c r="B317" s="16" t="s">
        <v>8</v>
      </c>
      <c r="C317" s="18" t="s">
        <v>107</v>
      </c>
      <c r="D317" s="21">
        <v>800</v>
      </c>
      <c r="E317" s="35">
        <f t="shared" ref="E317:F317" si="144">E318+E319</f>
        <v>291.7</v>
      </c>
      <c r="F317" s="35">
        <f t="shared" si="144"/>
        <v>-92</v>
      </c>
      <c r="G317" s="35">
        <f>G318+G319</f>
        <v>199.7</v>
      </c>
      <c r="H317" s="4"/>
    </row>
    <row r="318" spans="2:8" x14ac:dyDescent="0.25">
      <c r="B318" s="16" t="s">
        <v>78</v>
      </c>
      <c r="C318" s="18" t="s">
        <v>107</v>
      </c>
      <c r="D318" s="21">
        <v>830</v>
      </c>
      <c r="E318" s="22">
        <v>0</v>
      </c>
      <c r="F318" s="22"/>
      <c r="G318" s="35">
        <f t="shared" ref="G318:G319" si="145">E318+F318</f>
        <v>0</v>
      </c>
      <c r="H318" s="4"/>
    </row>
    <row r="319" spans="2:8" x14ac:dyDescent="0.25">
      <c r="B319" s="16" t="s">
        <v>7</v>
      </c>
      <c r="C319" s="18" t="s">
        <v>107</v>
      </c>
      <c r="D319" s="21">
        <v>850</v>
      </c>
      <c r="E319" s="35">
        <v>291.7</v>
      </c>
      <c r="F319" s="35">
        <v>-92</v>
      </c>
      <c r="G319" s="35">
        <f t="shared" si="145"/>
        <v>199.7</v>
      </c>
      <c r="H319" s="4"/>
    </row>
    <row r="320" spans="2:8" ht="24" x14ac:dyDescent="0.25">
      <c r="B320" s="16" t="s">
        <v>205</v>
      </c>
      <c r="C320" s="18" t="s">
        <v>207</v>
      </c>
      <c r="D320" s="21"/>
      <c r="E320" s="35">
        <f t="shared" ref="E320:G321" si="146">E321</f>
        <v>0</v>
      </c>
      <c r="F320" s="35">
        <f t="shared" si="146"/>
        <v>0</v>
      </c>
      <c r="G320" s="35">
        <f t="shared" si="146"/>
        <v>0</v>
      </c>
      <c r="H320" s="4"/>
    </row>
    <row r="321" spans="2:8" ht="24" x14ac:dyDescent="0.25">
      <c r="B321" s="16" t="s">
        <v>71</v>
      </c>
      <c r="C321" s="18" t="s">
        <v>207</v>
      </c>
      <c r="D321" s="21">
        <v>200</v>
      </c>
      <c r="E321" s="35">
        <f t="shared" si="146"/>
        <v>0</v>
      </c>
      <c r="F321" s="35">
        <f t="shared" si="146"/>
        <v>0</v>
      </c>
      <c r="G321" s="35">
        <f t="shared" si="146"/>
        <v>0</v>
      </c>
      <c r="H321" s="4"/>
    </row>
    <row r="322" spans="2:8" ht="24" x14ac:dyDescent="0.25">
      <c r="B322" s="16" t="s">
        <v>1</v>
      </c>
      <c r="C322" s="18" t="s">
        <v>207</v>
      </c>
      <c r="D322" s="21">
        <v>240</v>
      </c>
      <c r="E322" s="35"/>
      <c r="F322" s="35"/>
      <c r="G322" s="35">
        <f>E322+F322</f>
        <v>0</v>
      </c>
      <c r="H322" s="4"/>
    </row>
    <row r="323" spans="2:8" ht="24" x14ac:dyDescent="0.25">
      <c r="B323" s="15" t="s">
        <v>89</v>
      </c>
      <c r="C323" s="18" t="s">
        <v>109</v>
      </c>
      <c r="D323" s="21"/>
      <c r="E323" s="35">
        <f t="shared" ref="E323:G325" si="147">E324</f>
        <v>100</v>
      </c>
      <c r="F323" s="35">
        <f t="shared" si="147"/>
        <v>0</v>
      </c>
      <c r="G323" s="35">
        <f t="shared" si="147"/>
        <v>100</v>
      </c>
      <c r="H323" s="4"/>
    </row>
    <row r="324" spans="2:8" x14ac:dyDescent="0.25">
      <c r="B324" s="15" t="s">
        <v>27</v>
      </c>
      <c r="C324" s="18" t="s">
        <v>110</v>
      </c>
      <c r="D324" s="21"/>
      <c r="E324" s="35">
        <f t="shared" si="147"/>
        <v>100</v>
      </c>
      <c r="F324" s="35">
        <f t="shared" si="147"/>
        <v>0</v>
      </c>
      <c r="G324" s="35">
        <f t="shared" si="147"/>
        <v>100</v>
      </c>
      <c r="H324" s="4"/>
    </row>
    <row r="325" spans="2:8" ht="24" x14ac:dyDescent="0.25">
      <c r="B325" s="15" t="s">
        <v>41</v>
      </c>
      <c r="C325" s="18" t="s">
        <v>111</v>
      </c>
      <c r="D325" s="21"/>
      <c r="E325" s="35">
        <f t="shared" si="147"/>
        <v>100</v>
      </c>
      <c r="F325" s="35">
        <f t="shared" si="147"/>
        <v>0</v>
      </c>
      <c r="G325" s="35">
        <f t="shared" si="147"/>
        <v>100</v>
      </c>
      <c r="H325" s="4"/>
    </row>
    <row r="326" spans="2:8" ht="24" x14ac:dyDescent="0.25">
      <c r="B326" s="15" t="s">
        <v>44</v>
      </c>
      <c r="C326" s="18" t="s">
        <v>112</v>
      </c>
      <c r="D326" s="38"/>
      <c r="E326" s="35">
        <f t="shared" ref="E326:F326" si="148">E327+E329</f>
        <v>100</v>
      </c>
      <c r="F326" s="35">
        <f t="shared" si="148"/>
        <v>0</v>
      </c>
      <c r="G326" s="35">
        <f>G327+G329</f>
        <v>100</v>
      </c>
      <c r="H326" s="4"/>
    </row>
    <row r="327" spans="2:8" ht="36" x14ac:dyDescent="0.25">
      <c r="B327" s="15" t="s">
        <v>3</v>
      </c>
      <c r="C327" s="18" t="s">
        <v>112</v>
      </c>
      <c r="D327" s="21">
        <v>100</v>
      </c>
      <c r="E327" s="35">
        <f t="shared" ref="E327:F327" si="149">E328</f>
        <v>0</v>
      </c>
      <c r="F327" s="35">
        <f t="shared" si="149"/>
        <v>40.6</v>
      </c>
      <c r="G327" s="35">
        <f>G328</f>
        <v>40.6</v>
      </c>
    </row>
    <row r="328" spans="2:8" x14ac:dyDescent="0.25">
      <c r="B328" s="16" t="s">
        <v>74</v>
      </c>
      <c r="C328" s="18" t="s">
        <v>112</v>
      </c>
      <c r="D328" s="38">
        <v>110</v>
      </c>
      <c r="E328" s="35">
        <v>0</v>
      </c>
      <c r="F328" s="35">
        <v>40.6</v>
      </c>
      <c r="G328" s="35">
        <f>E328+F328</f>
        <v>40.6</v>
      </c>
      <c r="H328" s="4"/>
    </row>
    <row r="329" spans="2:8" ht="24" x14ac:dyDescent="0.25">
      <c r="B329" s="16" t="s">
        <v>71</v>
      </c>
      <c r="C329" s="18" t="s">
        <v>112</v>
      </c>
      <c r="D329" s="21">
        <v>200</v>
      </c>
      <c r="E329" s="35">
        <f t="shared" ref="E329:F329" si="150">E330</f>
        <v>100</v>
      </c>
      <c r="F329" s="35">
        <f t="shared" si="150"/>
        <v>-40.6</v>
      </c>
      <c r="G329" s="35">
        <f>G330</f>
        <v>59.4</v>
      </c>
      <c r="H329" s="4"/>
    </row>
    <row r="330" spans="2:8" ht="24" x14ac:dyDescent="0.25">
      <c r="B330" s="16" t="s">
        <v>1</v>
      </c>
      <c r="C330" s="18" t="s">
        <v>112</v>
      </c>
      <c r="D330" s="21">
        <v>240</v>
      </c>
      <c r="E330" s="35">
        <v>100</v>
      </c>
      <c r="F330" s="35">
        <v>-40.6</v>
      </c>
      <c r="G330" s="35">
        <f>E330+F330</f>
        <v>59.4</v>
      </c>
      <c r="H330" s="4"/>
    </row>
    <row r="331" spans="2:8" x14ac:dyDescent="0.25">
      <c r="B331" s="15" t="s">
        <v>4</v>
      </c>
      <c r="C331" s="30" t="s">
        <v>67</v>
      </c>
      <c r="D331" s="21"/>
      <c r="E331" s="35">
        <f t="shared" ref="E331:F331" si="151">E332+E335+E339+E345</f>
        <v>2575</v>
      </c>
      <c r="F331" s="35">
        <f t="shared" si="151"/>
        <v>0</v>
      </c>
      <c r="G331" s="35">
        <f>G332+G335+G339+G345</f>
        <v>2575</v>
      </c>
      <c r="H331" s="4"/>
    </row>
    <row r="332" spans="2:8" x14ac:dyDescent="0.25">
      <c r="B332" s="15" t="s">
        <v>80</v>
      </c>
      <c r="C332" s="18" t="s">
        <v>79</v>
      </c>
      <c r="D332" s="21"/>
      <c r="E332" s="22">
        <v>0</v>
      </c>
      <c r="F332" s="22">
        <v>0</v>
      </c>
      <c r="G332" s="22">
        <v>0</v>
      </c>
    </row>
    <row r="333" spans="2:8" x14ac:dyDescent="0.25">
      <c r="B333" s="28" t="s">
        <v>8</v>
      </c>
      <c r="C333" s="18" t="s">
        <v>79</v>
      </c>
      <c r="D333" s="21">
        <v>800</v>
      </c>
      <c r="E333" s="22">
        <v>0</v>
      </c>
      <c r="F333" s="22">
        <v>0</v>
      </c>
      <c r="G333" s="22">
        <v>0</v>
      </c>
    </row>
    <row r="334" spans="2:8" x14ac:dyDescent="0.25">
      <c r="B334" s="16" t="s">
        <v>21</v>
      </c>
      <c r="C334" s="18" t="s">
        <v>79</v>
      </c>
      <c r="D334" s="21">
        <v>870</v>
      </c>
      <c r="E334" s="22">
        <v>0</v>
      </c>
      <c r="F334" s="22"/>
      <c r="G334" s="35">
        <f>E334+F334</f>
        <v>0</v>
      </c>
    </row>
    <row r="335" spans="2:8" ht="24" x14ac:dyDescent="0.25">
      <c r="B335" s="15" t="s">
        <v>255</v>
      </c>
      <c r="C335" s="30" t="s">
        <v>68</v>
      </c>
      <c r="D335" s="21"/>
      <c r="E335" s="35">
        <f t="shared" ref="E335:G337" si="152">E336</f>
        <v>1300</v>
      </c>
      <c r="F335" s="35">
        <f t="shared" si="152"/>
        <v>0</v>
      </c>
      <c r="G335" s="35">
        <f t="shared" si="152"/>
        <v>1300</v>
      </c>
      <c r="H335" s="4"/>
    </row>
    <row r="336" spans="2:8" ht="17.45" customHeight="1" x14ac:dyDescent="0.25">
      <c r="B336" s="15" t="s">
        <v>256</v>
      </c>
      <c r="C336" s="30" t="s">
        <v>257</v>
      </c>
      <c r="D336" s="21"/>
      <c r="E336" s="35">
        <f t="shared" si="152"/>
        <v>1300</v>
      </c>
      <c r="F336" s="35">
        <f t="shared" si="152"/>
        <v>0</v>
      </c>
      <c r="G336" s="35">
        <f t="shared" si="152"/>
        <v>1300</v>
      </c>
      <c r="H336" s="4"/>
    </row>
    <row r="337" spans="2:8" x14ac:dyDescent="0.25">
      <c r="B337" s="15" t="s">
        <v>8</v>
      </c>
      <c r="C337" s="30" t="s">
        <v>257</v>
      </c>
      <c r="D337" s="21">
        <v>800</v>
      </c>
      <c r="E337" s="35">
        <f t="shared" si="152"/>
        <v>1300</v>
      </c>
      <c r="F337" s="35">
        <f t="shared" si="152"/>
        <v>0</v>
      </c>
      <c r="G337" s="35">
        <f t="shared" si="152"/>
        <v>1300</v>
      </c>
      <c r="H337" s="4"/>
    </row>
    <row r="338" spans="2:8" x14ac:dyDescent="0.25">
      <c r="B338" s="16" t="s">
        <v>259</v>
      </c>
      <c r="C338" s="30" t="s">
        <v>257</v>
      </c>
      <c r="D338" s="21">
        <v>880</v>
      </c>
      <c r="E338" s="35">
        <v>1300</v>
      </c>
      <c r="F338" s="35"/>
      <c r="G338" s="35">
        <f>E338+F338</f>
        <v>1300</v>
      </c>
      <c r="H338" s="4"/>
    </row>
    <row r="339" spans="2:8" ht="24" x14ac:dyDescent="0.25">
      <c r="B339" s="15" t="s">
        <v>188</v>
      </c>
      <c r="C339" s="18" t="s">
        <v>68</v>
      </c>
      <c r="D339" s="21"/>
      <c r="E339" s="35">
        <f t="shared" ref="E339:F339" si="153">E340</f>
        <v>1189.4000000000001</v>
      </c>
      <c r="F339" s="35">
        <f t="shared" si="153"/>
        <v>0</v>
      </c>
      <c r="G339" s="35">
        <f>G340</f>
        <v>1189.4000000000001</v>
      </c>
      <c r="H339" s="4"/>
    </row>
    <row r="340" spans="2:8" ht="24" x14ac:dyDescent="0.25">
      <c r="B340" s="15" t="s">
        <v>238</v>
      </c>
      <c r="C340" s="30" t="s">
        <v>68</v>
      </c>
      <c r="D340" s="21"/>
      <c r="E340" s="35">
        <f t="shared" ref="E340:F340" si="154">E341+E343</f>
        <v>1189.4000000000001</v>
      </c>
      <c r="F340" s="35">
        <f t="shared" si="154"/>
        <v>0</v>
      </c>
      <c r="G340" s="35">
        <f>G341+G343</f>
        <v>1189.4000000000001</v>
      </c>
      <c r="H340" s="4"/>
    </row>
    <row r="341" spans="2:8" ht="36" x14ac:dyDescent="0.25">
      <c r="B341" s="16" t="s">
        <v>3</v>
      </c>
      <c r="C341" s="30" t="s">
        <v>69</v>
      </c>
      <c r="D341" s="21">
        <v>100</v>
      </c>
      <c r="E341" s="35">
        <f t="shared" ref="E341:F341" si="155">E342</f>
        <v>1051.2</v>
      </c>
      <c r="F341" s="35">
        <f t="shared" si="155"/>
        <v>40.299999999999997</v>
      </c>
      <c r="G341" s="35">
        <f>G342</f>
        <v>1091.5</v>
      </c>
      <c r="H341" s="4"/>
    </row>
    <row r="342" spans="2:8" x14ac:dyDescent="0.25">
      <c r="B342" s="16" t="s">
        <v>2</v>
      </c>
      <c r="C342" s="30" t="s">
        <v>69</v>
      </c>
      <c r="D342" s="21">
        <v>120</v>
      </c>
      <c r="E342" s="35">
        <v>1051.2</v>
      </c>
      <c r="F342" s="35">
        <v>40.299999999999997</v>
      </c>
      <c r="G342" s="35">
        <f>E342+F342</f>
        <v>1091.5</v>
      </c>
      <c r="H342" s="4"/>
    </row>
    <row r="343" spans="2:8" ht="24" x14ac:dyDescent="0.25">
      <c r="B343" s="16" t="s">
        <v>71</v>
      </c>
      <c r="C343" s="30" t="s">
        <v>69</v>
      </c>
      <c r="D343" s="21">
        <v>200</v>
      </c>
      <c r="E343" s="35">
        <f t="shared" ref="E343:F343" si="156">E344</f>
        <v>138.19999999999999</v>
      </c>
      <c r="F343" s="35">
        <f t="shared" si="156"/>
        <v>-40.299999999999997</v>
      </c>
      <c r="G343" s="35">
        <f>G344</f>
        <v>97.899999999999991</v>
      </c>
      <c r="H343" s="4"/>
    </row>
    <row r="344" spans="2:8" ht="24" x14ac:dyDescent="0.25">
      <c r="B344" s="16" t="s">
        <v>1</v>
      </c>
      <c r="C344" s="30" t="s">
        <v>69</v>
      </c>
      <c r="D344" s="21">
        <v>240</v>
      </c>
      <c r="E344" s="35">
        <v>138.19999999999999</v>
      </c>
      <c r="F344" s="35">
        <v>-40.299999999999997</v>
      </c>
      <c r="G344" s="35">
        <f>E344+F344</f>
        <v>97.899999999999991</v>
      </c>
      <c r="H344" s="4"/>
    </row>
    <row r="345" spans="2:8" ht="24" x14ac:dyDescent="0.25">
      <c r="B345" s="15" t="s">
        <v>189</v>
      </c>
      <c r="C345" s="30" t="s">
        <v>190</v>
      </c>
      <c r="D345" s="21"/>
      <c r="E345" s="35">
        <f t="shared" ref="E345:G347" si="157">E346</f>
        <v>85.6</v>
      </c>
      <c r="F345" s="35">
        <f t="shared" si="157"/>
        <v>0</v>
      </c>
      <c r="G345" s="35">
        <f t="shared" si="157"/>
        <v>85.6</v>
      </c>
      <c r="H345" s="4"/>
    </row>
    <row r="346" spans="2:8" ht="33.75" customHeight="1" x14ac:dyDescent="0.25">
      <c r="B346" s="15" t="s">
        <v>58</v>
      </c>
      <c r="C346" s="30" t="s">
        <v>191</v>
      </c>
      <c r="D346" s="21"/>
      <c r="E346" s="35">
        <f t="shared" si="157"/>
        <v>85.6</v>
      </c>
      <c r="F346" s="35">
        <f t="shared" si="157"/>
        <v>0</v>
      </c>
      <c r="G346" s="35">
        <f t="shared" si="157"/>
        <v>85.6</v>
      </c>
      <c r="H346" s="4"/>
    </row>
    <row r="347" spans="2:8" x14ac:dyDescent="0.25">
      <c r="B347" s="15" t="s">
        <v>14</v>
      </c>
      <c r="C347" s="30" t="s">
        <v>191</v>
      </c>
      <c r="D347" s="21">
        <v>500</v>
      </c>
      <c r="E347" s="35">
        <f t="shared" si="157"/>
        <v>85.6</v>
      </c>
      <c r="F347" s="35">
        <f t="shared" si="157"/>
        <v>0</v>
      </c>
      <c r="G347" s="35">
        <f t="shared" si="157"/>
        <v>85.6</v>
      </c>
      <c r="H347" s="4"/>
    </row>
    <row r="348" spans="2:8" x14ac:dyDescent="0.25">
      <c r="B348" s="16" t="s">
        <v>13</v>
      </c>
      <c r="C348" s="30" t="s">
        <v>191</v>
      </c>
      <c r="D348" s="21">
        <v>540</v>
      </c>
      <c r="E348" s="35">
        <v>85.6</v>
      </c>
      <c r="F348" s="35"/>
      <c r="G348" s="35">
        <f>E348+F348</f>
        <v>85.6</v>
      </c>
      <c r="H348" s="4"/>
    </row>
    <row r="349" spans="2:8" x14ac:dyDescent="0.25">
      <c r="B349" s="31" t="s">
        <v>0</v>
      </c>
      <c r="C349" s="18"/>
      <c r="D349" s="49">
        <v>1</v>
      </c>
      <c r="E349" s="36">
        <f>E14+E43+E69+E101+E129+E166+E179+E188+E217+E223+E228+E282+E323+E331</f>
        <v>176285.19999999998</v>
      </c>
      <c r="F349" s="36">
        <f>F14+F43+F69+F101+F129+F166+F179+F188+F217+F223+F228+F282+F323+F331</f>
        <v>9061</v>
      </c>
      <c r="G349" s="36">
        <f>G14+G43+G69+G101+G129+G166+G179+G188+G217+G223+G228+G282+G323+G331</f>
        <v>185346.2</v>
      </c>
      <c r="H349" s="4"/>
    </row>
    <row r="350" spans="2:8" x14ac:dyDescent="0.25">
      <c r="E350" s="45">
        <v>116896.2</v>
      </c>
      <c r="F350" s="45">
        <v>116896.2</v>
      </c>
      <c r="G350" s="45">
        <v>144007.29999999999</v>
      </c>
    </row>
    <row r="351" spans="2:8" x14ac:dyDescent="0.25">
      <c r="C351" s="47">
        <v>116896.2</v>
      </c>
      <c r="D351" s="48"/>
      <c r="E351" s="45">
        <v>120974</v>
      </c>
      <c r="F351" s="45">
        <f>F349-F350</f>
        <v>-107835.2</v>
      </c>
      <c r="G351" s="45">
        <f>G349-G350</f>
        <v>41338.900000000023</v>
      </c>
    </row>
    <row r="353" spans="5:7" x14ac:dyDescent="0.25">
      <c r="E353" s="45">
        <v>159102.29999999999</v>
      </c>
    </row>
    <row r="354" spans="5:7" x14ac:dyDescent="0.25">
      <c r="E354" s="45">
        <v>176285.2</v>
      </c>
      <c r="G354" s="37">
        <v>185346.2</v>
      </c>
    </row>
  </sheetData>
  <autoFilter ref="A13:G351"/>
  <sortState ref="A28:D57">
    <sortCondition ref="A28"/>
  </sortState>
  <mergeCells count="1">
    <mergeCell ref="B10:G10"/>
  </mergeCells>
  <phoneticPr fontId="10" type="noConversion"/>
  <pageMargins left="0.39370078740157483" right="0.19685039370078741" top="0.39370078740157483" bottom="0.19685039370078741" header="0.19685039370078741" footer="0.19685039370078741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(7) муниципальные прогр. 2023</vt:lpstr>
      <vt:lpstr>'5 (7) муниципальные прогр. 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2023-12-21T13:25:39Z</cp:lastPrinted>
  <dcterms:created xsi:type="dcterms:W3CDTF">2014-09-22T11:17:11Z</dcterms:created>
  <dcterms:modified xsi:type="dcterms:W3CDTF">2023-12-22T04:34:29Z</dcterms:modified>
</cp:coreProperties>
</file>