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516.10879\"/>
    </mc:Choice>
  </mc:AlternateContent>
  <bookViews>
    <workbookView xWindow="30" yWindow="75" windowWidth="11790" windowHeight="12285"/>
  </bookViews>
  <sheets>
    <sheet name="2023" sheetId="1" r:id="rId1"/>
  </sheets>
  <definedNames>
    <definedName name="_xlnm._FilterDatabase" localSheetId="0" hidden="1">'2023'!$D$8:$F$28</definedName>
    <definedName name="_xlnm.Print_Area" localSheetId="0">'2023'!$A$1:$H$29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" l="1"/>
  <c r="E26" i="1" l="1"/>
  <c r="F19" i="1" l="1"/>
  <c r="H19" i="1" s="1"/>
  <c r="F17" i="1" l="1"/>
  <c r="H17" i="1" s="1"/>
  <c r="F23" i="1"/>
  <c r="G23" i="1" s="1"/>
  <c r="G20" i="1" l="1"/>
  <c r="H23" i="1"/>
  <c r="F26" i="1"/>
  <c r="H26" i="1" s="1"/>
  <c r="F15" i="1"/>
  <c r="H15" i="1" s="1"/>
  <c r="F14" i="1"/>
  <c r="H14" i="1" s="1"/>
  <c r="F12" i="1"/>
  <c r="G12" i="1" s="1"/>
  <c r="E13" i="1"/>
  <c r="E10" i="1" s="1"/>
  <c r="E20" i="1"/>
  <c r="H12" i="1" l="1"/>
  <c r="G10" i="1"/>
  <c r="F13" i="1"/>
  <c r="E28" i="1"/>
  <c r="D24" i="1"/>
  <c r="F24" i="1" s="1"/>
  <c r="F10" i="1" l="1"/>
  <c r="H13" i="1"/>
  <c r="F20" i="1"/>
  <c r="H20" i="1" s="1"/>
  <c r="H24" i="1"/>
  <c r="G28" i="1"/>
  <c r="H10" i="1"/>
  <c r="D13" i="1"/>
  <c r="F28" i="1" l="1"/>
  <c r="D20" i="1"/>
  <c r="D10" i="1" l="1"/>
  <c r="D28" i="1" l="1"/>
</calcChain>
</file>

<file path=xl/comments1.xml><?xml version="1.0" encoding="utf-8"?>
<comments xmlns="http://schemas.openxmlformats.org/spreadsheetml/2006/main">
  <authors>
    <author>Econom</author>
  </authors>
  <commentList>
    <comment ref="E26" authorId="0" shapeId="0">
      <text>
        <r>
          <rPr>
            <b/>
            <sz val="9"/>
            <color indexed="81"/>
            <rFont val="Tahoma"/>
            <family val="2"/>
            <charset val="204"/>
          </rPr>
          <t>Econom:</t>
        </r>
        <r>
          <rPr>
            <sz val="9"/>
            <color indexed="81"/>
            <rFont val="Tahoma"/>
            <family val="2"/>
            <charset val="204"/>
          </rPr>
          <t xml:space="preserve">
субсидия на содержание дорог и мб на инициативный проект
</t>
        </r>
      </text>
    </comment>
  </commentList>
</comments>
</file>

<file path=xl/sharedStrings.xml><?xml version="1.0" encoding="utf-8"?>
<sst xmlns="http://schemas.openxmlformats.org/spreadsheetml/2006/main" count="43" uniqueCount="36">
  <si>
    <t>№</t>
  </si>
  <si>
    <t>Наименование показателей</t>
  </si>
  <si>
    <t>ДОХОДЫ – всего:</t>
  </si>
  <si>
    <t>в том числе:</t>
  </si>
  <si>
    <t>а)</t>
  </si>
  <si>
    <t>Остаток средств фонда на 1 января очередного финансового года</t>
  </si>
  <si>
    <t>б)</t>
  </si>
  <si>
    <t>денежных средств, поступающих в местный бюджет от уплаты неустоек (штрафов, пеней) 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с связи с уклонением от заключения таких контрактов или иных договоров</t>
  </si>
  <si>
    <t>в)</t>
  </si>
  <si>
    <t>г)</t>
  </si>
  <si>
    <t>Безвозмездных поступлений от физических и юридических лиц, в том числе добровольных пожертвований, на финансовое обеспечение дорожной деятельности в отношении автомобильных дорог общего пользования местного значения</t>
  </si>
  <si>
    <t>РАСХОДЫ – всего:</t>
  </si>
  <si>
    <t>д)</t>
  </si>
  <si>
    <t>Итого:</t>
  </si>
  <si>
    <t>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</t>
  </si>
  <si>
    <t>Субсидий из вышестоящего бюджета на формирование муниципального дорожного фонда городского поселения Игрим</t>
  </si>
  <si>
    <t>Средства бюджета городского поселения Игрим в размере прогнозируемых поступлений от:</t>
  </si>
  <si>
    <t xml:space="preserve">                 к решению Совета депутатов</t>
  </si>
  <si>
    <t>городского поселения Игрим</t>
  </si>
  <si>
    <t>в тыс.руб.</t>
  </si>
  <si>
    <t>капитальный ремонт и ремонт автомобильных дорог общего пользования местного значения поселения, а так 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</si>
  <si>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проектирование, строительство, реконструкция автомобильных дорог и сооружений на них, а  так 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(вновь начинаемые объекты)</t>
  </si>
  <si>
    <t>проектирование, строительство, реконструкция автомобильных дорог и сооружений на них, а  так 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(переходящие объекты)</t>
  </si>
  <si>
    <t>резерв средств дорожного фонда</t>
  </si>
  <si>
    <r>
      <t>Иных поступлений из бюджетов бюджетной системы Российской Федерации</t>
    </r>
    <r>
      <rPr>
        <sz val="11"/>
        <color rgb="FF000000"/>
        <rFont val="Times New Roman"/>
        <family val="1"/>
        <charset val="204"/>
      </rPr>
      <t/>
    </r>
  </si>
  <si>
    <t>обеспечение транспортной безопасности объектов автомобильного транспорта и дорожного хозяйства</t>
  </si>
  <si>
    <t>транспортный налог</t>
  </si>
  <si>
    <t>Сумма утвержденная</t>
  </si>
  <si>
    <t>Сумма уточнения</t>
  </si>
  <si>
    <t xml:space="preserve">Содержание автомобильных дорог общего пользования и искусственных сооружений на них </t>
  </si>
  <si>
    <t>Сумма на год</t>
  </si>
  <si>
    <t>Отчет об использовании бюджетных ассигнований муниципального дорожного фонда городского поселения Игрим за 2023 год</t>
  </si>
  <si>
    <t>Приложение № 5</t>
  </si>
  <si>
    <t>Исполнено</t>
  </si>
  <si>
    <t>% исполнения</t>
  </si>
  <si>
    <t>от 23.05.2024 г.  №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</si>
</sst>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2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horizontal="justify" vertical="center"/>
    </xf>
    <xf numFmtId="164" fontId="7" fillId="0" borderId="0" xfId="1" applyNumberFormat="1" applyFont="1" applyFill="1" applyBorder="1" applyAlignment="1" applyProtection="1">
      <alignment horizontal="center" wrapText="1"/>
      <protection hidden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/>
    </xf>
    <xf numFmtId="164" fontId="9" fillId="0" borderId="0" xfId="1" applyNumberFormat="1" applyFont="1" applyFill="1" applyAlignment="1">
      <alignment horizontal="right"/>
    </xf>
    <xf numFmtId="0" fontId="9" fillId="0" borderId="0" xfId="1" applyFont="1" applyFill="1" applyAlignment="1">
      <alignment horizontal="right"/>
    </xf>
    <xf numFmtId="165" fontId="5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/>
    </xf>
    <xf numFmtId="9" fontId="5" fillId="2" borderId="1" xfId="2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H30"/>
  <sheetViews>
    <sheetView tabSelected="1" zoomScale="90" zoomScaleNormal="90" workbookViewId="0">
      <selection activeCell="G5" sqref="G5"/>
    </sheetView>
  </sheetViews>
  <sheetFormatPr defaultColWidth="9.140625" defaultRowHeight="15.75" x14ac:dyDescent="0.25"/>
  <cols>
    <col min="1" max="1" width="9.7109375" style="1" customWidth="1"/>
    <col min="2" max="2" width="5.42578125" style="2" customWidth="1"/>
    <col min="3" max="3" width="73.85546875" style="3" customWidth="1"/>
    <col min="4" max="4" width="13.5703125" style="5" hidden="1" customWidth="1"/>
    <col min="5" max="5" width="11.7109375" style="5" hidden="1" customWidth="1"/>
    <col min="6" max="8" width="11.7109375" style="5" customWidth="1"/>
    <col min="9" max="16384" width="9.140625" style="1"/>
  </cols>
  <sheetData>
    <row r="1" spans="2:8" x14ac:dyDescent="0.25">
      <c r="F1" s="18"/>
      <c r="G1" s="18" t="s">
        <v>32</v>
      </c>
      <c r="H1" s="18"/>
    </row>
    <row r="2" spans="2:8" x14ac:dyDescent="0.25">
      <c r="F2" s="18"/>
      <c r="G2" s="18" t="s">
        <v>17</v>
      </c>
      <c r="H2" s="18"/>
    </row>
    <row r="3" spans="2:8" x14ac:dyDescent="0.25">
      <c r="F3" s="18"/>
      <c r="G3" s="18" t="s">
        <v>18</v>
      </c>
      <c r="H3" s="18"/>
    </row>
    <row r="4" spans="2:8" ht="15.75" customHeight="1" x14ac:dyDescent="0.25">
      <c r="F4" s="19"/>
      <c r="G4" s="19" t="s">
        <v>35</v>
      </c>
      <c r="H4" s="19"/>
    </row>
    <row r="6" spans="2:8" ht="57" customHeight="1" x14ac:dyDescent="0.25">
      <c r="B6" s="1"/>
      <c r="C6" s="25" t="s">
        <v>31</v>
      </c>
      <c r="D6" s="25"/>
      <c r="E6" s="25"/>
    </row>
    <row r="7" spans="2:8" ht="12.75" customHeight="1" x14ac:dyDescent="0.25">
      <c r="B7" s="1"/>
      <c r="C7" s="4"/>
      <c r="D7" s="13"/>
      <c r="E7" s="13" t="s">
        <v>19</v>
      </c>
      <c r="F7" s="13"/>
      <c r="G7" s="13" t="s">
        <v>19</v>
      </c>
      <c r="H7" s="13"/>
    </row>
    <row r="8" spans="2:8" x14ac:dyDescent="0.25">
      <c r="B8" s="23" t="s">
        <v>0</v>
      </c>
      <c r="C8" s="23" t="s">
        <v>1</v>
      </c>
      <c r="D8" s="24" t="s">
        <v>27</v>
      </c>
      <c r="E8" s="24" t="s">
        <v>28</v>
      </c>
      <c r="F8" s="24" t="s">
        <v>30</v>
      </c>
      <c r="G8" s="24" t="s">
        <v>33</v>
      </c>
      <c r="H8" s="24" t="s">
        <v>34</v>
      </c>
    </row>
    <row r="9" spans="2:8" x14ac:dyDescent="0.25">
      <c r="B9" s="23"/>
      <c r="C9" s="23"/>
      <c r="D9" s="24"/>
      <c r="E9" s="24"/>
      <c r="F9" s="24"/>
      <c r="G9" s="24"/>
      <c r="H9" s="24"/>
    </row>
    <row r="10" spans="2:8" x14ac:dyDescent="0.25">
      <c r="B10" s="6"/>
      <c r="C10" s="7" t="s">
        <v>2</v>
      </c>
      <c r="D10" s="20">
        <f>D12+D13+D17+D18+D19</f>
        <v>22024.9</v>
      </c>
      <c r="E10" s="20">
        <f>E12+E13+E17+E18+E19</f>
        <v>-184</v>
      </c>
      <c r="F10" s="20">
        <f>F12+F13+F17+F18+F19</f>
        <v>21840.9</v>
      </c>
      <c r="G10" s="20">
        <f>G12+G13+G17+G18+G19</f>
        <v>21767.199999999997</v>
      </c>
      <c r="H10" s="22">
        <f>G10/F10</f>
        <v>0.99662559693052921</v>
      </c>
    </row>
    <row r="11" spans="2:8" x14ac:dyDescent="0.25">
      <c r="B11" s="6"/>
      <c r="C11" s="8" t="s">
        <v>3</v>
      </c>
      <c r="D11" s="20"/>
      <c r="E11" s="20"/>
      <c r="F11" s="20"/>
      <c r="G11" s="20"/>
      <c r="H11" s="20"/>
    </row>
    <row r="12" spans="2:8" ht="20.25" customHeight="1" x14ac:dyDescent="0.25">
      <c r="B12" s="6" t="s">
        <v>4</v>
      </c>
      <c r="C12" s="11" t="s">
        <v>5</v>
      </c>
      <c r="D12" s="20">
        <v>4724</v>
      </c>
      <c r="E12" s="20"/>
      <c r="F12" s="20">
        <f>D12+E12</f>
        <v>4724</v>
      </c>
      <c r="G12" s="20">
        <f>E12+F12</f>
        <v>4724</v>
      </c>
      <c r="H12" s="22">
        <f>G12/F12</f>
        <v>1</v>
      </c>
    </row>
    <row r="13" spans="2:8" ht="31.5" x14ac:dyDescent="0.25">
      <c r="B13" s="6" t="s">
        <v>6</v>
      </c>
      <c r="C13" s="8" t="s">
        <v>16</v>
      </c>
      <c r="D13" s="20">
        <f>SUM(D14:D16)</f>
        <v>13095</v>
      </c>
      <c r="E13" s="20">
        <f>SUM(E14:E16)</f>
        <v>825</v>
      </c>
      <c r="F13" s="20">
        <f>SUM(F14:F16)</f>
        <v>13920</v>
      </c>
      <c r="G13" s="20">
        <f>SUM(G14:G16)</f>
        <v>14182.699999999999</v>
      </c>
      <c r="H13" s="22">
        <f t="shared" ref="H13:H15" si="0">G13/F13</f>
        <v>1.0188721264367815</v>
      </c>
    </row>
    <row r="14" spans="2:8" ht="68.25" customHeight="1" x14ac:dyDescent="0.25">
      <c r="B14" s="6"/>
      <c r="C14" s="11" t="s">
        <v>14</v>
      </c>
      <c r="D14" s="20">
        <v>12770</v>
      </c>
      <c r="E14" s="20">
        <v>850</v>
      </c>
      <c r="F14" s="20">
        <f t="shared" ref="F14:F15" si="1">D14+E14</f>
        <v>13620</v>
      </c>
      <c r="G14" s="20">
        <v>13878.4</v>
      </c>
      <c r="H14" s="22">
        <f t="shared" si="0"/>
        <v>1.0189720998531571</v>
      </c>
    </row>
    <row r="15" spans="2:8" ht="21.75" customHeight="1" x14ac:dyDescent="0.25">
      <c r="B15" s="15"/>
      <c r="C15" s="16" t="s">
        <v>26</v>
      </c>
      <c r="D15" s="20">
        <v>325</v>
      </c>
      <c r="E15" s="20">
        <v>-25</v>
      </c>
      <c r="F15" s="20">
        <f t="shared" si="1"/>
        <v>300</v>
      </c>
      <c r="G15" s="20">
        <v>304.3</v>
      </c>
      <c r="H15" s="22">
        <f t="shared" si="0"/>
        <v>1.0143333333333333</v>
      </c>
    </row>
    <row r="16" spans="2:8" ht="101.25" customHeight="1" x14ac:dyDescent="0.25">
      <c r="B16" s="6"/>
      <c r="C16" s="8" t="s">
        <v>7</v>
      </c>
      <c r="D16" s="20"/>
      <c r="E16" s="20"/>
      <c r="F16" s="20"/>
      <c r="G16" s="20"/>
      <c r="H16" s="20"/>
    </row>
    <row r="17" spans="2:8" ht="33" customHeight="1" x14ac:dyDescent="0.25">
      <c r="B17" s="6" t="s">
        <v>8</v>
      </c>
      <c r="C17" s="8" t="s">
        <v>15</v>
      </c>
      <c r="D17" s="20">
        <v>2012.5</v>
      </c>
      <c r="E17" s="20"/>
      <c r="F17" s="20">
        <f>D17+E17</f>
        <v>2012.5</v>
      </c>
      <c r="G17" s="20">
        <v>1676.1</v>
      </c>
      <c r="H17" s="22">
        <f>G17/F17</f>
        <v>0.8328447204968944</v>
      </c>
    </row>
    <row r="18" spans="2:8" ht="66.75" customHeight="1" x14ac:dyDescent="0.25">
      <c r="B18" s="6" t="s">
        <v>9</v>
      </c>
      <c r="C18" s="8" t="s">
        <v>10</v>
      </c>
      <c r="D18" s="20"/>
      <c r="E18" s="20"/>
      <c r="F18" s="20"/>
      <c r="G18" s="20"/>
      <c r="H18" s="20"/>
    </row>
    <row r="19" spans="2:8" ht="33" customHeight="1" x14ac:dyDescent="0.25">
      <c r="B19" s="6" t="s">
        <v>9</v>
      </c>
      <c r="C19" s="9" t="s">
        <v>24</v>
      </c>
      <c r="D19" s="20">
        <v>2193.4</v>
      </c>
      <c r="E19" s="20">
        <v>-1009</v>
      </c>
      <c r="F19" s="20">
        <f>D19+E19</f>
        <v>1184.4000000000001</v>
      </c>
      <c r="G19" s="20">
        <v>1184.4000000000001</v>
      </c>
      <c r="H19" s="22">
        <f t="shared" ref="H19:H20" si="2">G19/F19</f>
        <v>1</v>
      </c>
    </row>
    <row r="20" spans="2:8" x14ac:dyDescent="0.25">
      <c r="B20" s="6"/>
      <c r="C20" s="7" t="s">
        <v>11</v>
      </c>
      <c r="D20" s="20">
        <f>SUM(D22:D27)</f>
        <v>22024.9</v>
      </c>
      <c r="E20" s="20">
        <f>SUM(E22:E27)</f>
        <v>-184</v>
      </c>
      <c r="F20" s="20">
        <f>SUM(F22:F27)</f>
        <v>21840.9</v>
      </c>
      <c r="G20" s="20">
        <f>SUM(G22:G27)</f>
        <v>18533.5</v>
      </c>
      <c r="H20" s="22">
        <f t="shared" si="2"/>
        <v>0.84856851137086831</v>
      </c>
    </row>
    <row r="21" spans="2:8" x14ac:dyDescent="0.25">
      <c r="B21" s="6"/>
      <c r="C21" s="8" t="s">
        <v>3</v>
      </c>
      <c r="D21" s="20"/>
      <c r="E21" s="20"/>
      <c r="F21" s="20"/>
      <c r="G21" s="20"/>
      <c r="H21" s="20"/>
    </row>
    <row r="22" spans="2:8" x14ac:dyDescent="0.25">
      <c r="B22" s="6" t="s">
        <v>4</v>
      </c>
      <c r="C22" s="12" t="s">
        <v>23</v>
      </c>
      <c r="D22" s="20"/>
      <c r="E22" s="20"/>
      <c r="F22" s="20"/>
      <c r="G22" s="20"/>
      <c r="H22" s="20"/>
    </row>
    <row r="23" spans="2:8" ht="74.25" customHeight="1" x14ac:dyDescent="0.25">
      <c r="B23" s="6" t="s">
        <v>6</v>
      </c>
      <c r="C23" s="12" t="s">
        <v>22</v>
      </c>
      <c r="D23" s="20">
        <v>2995</v>
      </c>
      <c r="E23" s="20"/>
      <c r="F23" s="20">
        <f>D23+E23</f>
        <v>2995</v>
      </c>
      <c r="G23" s="20">
        <f>E23+F23</f>
        <v>2995</v>
      </c>
      <c r="H23" s="22">
        <f t="shared" ref="H23:H24" si="3">G23/F23</f>
        <v>1</v>
      </c>
    </row>
    <row r="24" spans="2:8" ht="74.25" customHeight="1" x14ac:dyDescent="0.25">
      <c r="B24" s="6" t="s">
        <v>8</v>
      </c>
      <c r="C24" s="12" t="s">
        <v>21</v>
      </c>
      <c r="D24" s="20">
        <f>3133.4+1171.5</f>
        <v>4304.8999999999996</v>
      </c>
      <c r="E24" s="20"/>
      <c r="F24" s="20">
        <f>D24+E24</f>
        <v>4304.8999999999996</v>
      </c>
      <c r="G24" s="20">
        <v>1772.1</v>
      </c>
      <c r="H24" s="22">
        <f t="shared" si="3"/>
        <v>0.41164719273386141</v>
      </c>
    </row>
    <row r="25" spans="2:8" ht="78.75" x14ac:dyDescent="0.25">
      <c r="B25" s="6" t="s">
        <v>9</v>
      </c>
      <c r="C25" s="12" t="s">
        <v>20</v>
      </c>
      <c r="D25" s="20"/>
      <c r="E25" s="20"/>
      <c r="F25" s="20"/>
      <c r="G25" s="20"/>
      <c r="H25" s="20"/>
    </row>
    <row r="26" spans="2:8" ht="31.5" x14ac:dyDescent="0.25">
      <c r="B26" s="6" t="s">
        <v>12</v>
      </c>
      <c r="C26" s="17" t="s">
        <v>29</v>
      </c>
      <c r="D26" s="20">
        <v>14725</v>
      </c>
      <c r="E26" s="20">
        <f>-1009+825</f>
        <v>-184</v>
      </c>
      <c r="F26" s="20">
        <f>D26+E26</f>
        <v>14541</v>
      </c>
      <c r="G26" s="20">
        <v>13766.4</v>
      </c>
      <c r="H26" s="22">
        <f>G26/F26</f>
        <v>0.94672993604291311</v>
      </c>
    </row>
    <row r="27" spans="2:8" ht="31.5" hidden="1" x14ac:dyDescent="0.25">
      <c r="B27" s="14"/>
      <c r="C27" s="12" t="s">
        <v>25</v>
      </c>
      <c r="D27" s="20"/>
      <c r="E27" s="20"/>
      <c r="F27" s="20"/>
      <c r="G27" s="20"/>
      <c r="H27" s="20"/>
    </row>
    <row r="28" spans="2:8" x14ac:dyDescent="0.25">
      <c r="B28" s="6"/>
      <c r="C28" s="10" t="s">
        <v>13</v>
      </c>
      <c r="D28" s="21">
        <f>D10-D20</f>
        <v>0</v>
      </c>
      <c r="E28" s="21">
        <f>E10-E20</f>
        <v>0</v>
      </c>
      <c r="F28" s="21">
        <f>F10-F20</f>
        <v>0</v>
      </c>
      <c r="G28" s="21">
        <f>G10-G20</f>
        <v>3233.6999999999971</v>
      </c>
      <c r="H28" s="21"/>
    </row>
    <row r="30" spans="2:8" x14ac:dyDescent="0.25">
      <c r="D30" s="5">
        <v>22024.9</v>
      </c>
    </row>
  </sheetData>
  <mergeCells count="8">
    <mergeCell ref="C6:E6"/>
    <mergeCell ref="D8:D9"/>
    <mergeCell ref="C8:C9"/>
    <mergeCell ref="B8:B9"/>
    <mergeCell ref="E8:E9"/>
    <mergeCell ref="G8:G9"/>
    <mergeCell ref="H8:H9"/>
    <mergeCell ref="F8:F9"/>
  </mergeCells>
  <pageMargins left="0.25" right="0.25" top="0.75" bottom="0.75" header="0.3" footer="0.3"/>
  <pageSetup paperSize="9" scale="7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2024-05-23T06:30:14Z</cp:lastPrinted>
  <dcterms:created xsi:type="dcterms:W3CDTF">2015-12-15T10:20:59Z</dcterms:created>
  <dcterms:modified xsi:type="dcterms:W3CDTF">2024-05-23T06:30:19Z</dcterms:modified>
</cp:coreProperties>
</file>