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2887\"/>
    </mc:Choice>
  </mc:AlternateContent>
  <bookViews>
    <workbookView xWindow="1890" yWindow="0" windowWidth="10995" windowHeight="12285" tabRatio="687"/>
  </bookViews>
  <sheets>
    <sheet name="прил 10 Ведомственные 2025-2026" sheetId="7" r:id="rId1"/>
  </sheets>
  <definedNames>
    <definedName name="_xlnm._FilterDatabase" localSheetId="0" hidden="1">'прил 10 Ведомственные 2025-2026'!$B$13:$S$423</definedName>
    <definedName name="_xlnm.Print_Area" localSheetId="0">'прил 10 Ведомственные 2025-2026'!$A$1:$T$421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03" i="7" l="1"/>
  <c r="R102" i="7" s="1"/>
  <c r="R101" i="7" s="1"/>
  <c r="R100" i="7" s="1"/>
  <c r="R99" i="7" s="1"/>
  <c r="R98" i="7" s="1"/>
  <c r="R97" i="7" s="1"/>
  <c r="R96" i="7" s="1"/>
  <c r="R95" i="7"/>
  <c r="R94" i="7" s="1"/>
  <c r="R93" i="7"/>
  <c r="R92" i="7" s="1"/>
  <c r="R91" i="7" s="1"/>
  <c r="R90" i="7" s="1"/>
  <c r="R89" i="7" s="1"/>
  <c r="R88" i="7" s="1"/>
  <c r="R87" i="7" s="1"/>
  <c r="P103" i="7"/>
  <c r="P102" i="7"/>
  <c r="P101" i="7" s="1"/>
  <c r="P100" i="7" s="1"/>
  <c r="P99" i="7" s="1"/>
  <c r="P98" i="7" s="1"/>
  <c r="P97" i="7" s="1"/>
  <c r="P96" i="7" s="1"/>
  <c r="P95" i="7"/>
  <c r="P94" i="7"/>
  <c r="P93" i="7"/>
  <c r="P92" i="7" s="1"/>
  <c r="P91" i="7" s="1"/>
  <c r="P90" i="7" s="1"/>
  <c r="P89" i="7" s="1"/>
  <c r="P88" i="7" s="1"/>
  <c r="P87" i="7" s="1"/>
  <c r="L103" i="7"/>
  <c r="L102" i="7"/>
  <c r="L101" i="7" s="1"/>
  <c r="L100" i="7" s="1"/>
  <c r="L99" i="7" s="1"/>
  <c r="L98" i="7" s="1"/>
  <c r="L97" i="7" s="1"/>
  <c r="L96" i="7" s="1"/>
  <c r="L95" i="7"/>
  <c r="L94" i="7"/>
  <c r="L93" i="7"/>
  <c r="L92" i="7" s="1"/>
  <c r="J103" i="7"/>
  <c r="J102" i="7" s="1"/>
  <c r="J101" i="7" s="1"/>
  <c r="J100" i="7" s="1"/>
  <c r="J99" i="7" s="1"/>
  <c r="J98" i="7" s="1"/>
  <c r="J97" i="7" s="1"/>
  <c r="J96" i="7" s="1"/>
  <c r="J93" i="7"/>
  <c r="J92" i="7" s="1"/>
  <c r="J95" i="7"/>
  <c r="J94" i="7" s="1"/>
  <c r="R421" i="7" l="1"/>
  <c r="P421" i="7"/>
  <c r="L91" i="7"/>
  <c r="L90" i="7" s="1"/>
  <c r="L89" i="7" s="1"/>
  <c r="L88" i="7" s="1"/>
  <c r="L87" i="7" s="1"/>
  <c r="L421" i="7" s="1"/>
  <c r="J91" i="7"/>
  <c r="J90" i="7" s="1"/>
  <c r="J89" i="7" s="1"/>
  <c r="J88" i="7" s="1"/>
  <c r="J87" i="7" s="1"/>
  <c r="J421" i="7" s="1"/>
  <c r="S420" i="7" l="1"/>
  <c r="S419" i="7" s="1"/>
  <c r="S418" i="7" s="1"/>
  <c r="S417" i="7" s="1"/>
  <c r="S416" i="7" s="1"/>
  <c r="S415" i="7" s="1"/>
  <c r="S414" i="7" s="1"/>
  <c r="S413" i="7" s="1"/>
  <c r="Q419" i="7"/>
  <c r="Q418" i="7" s="1"/>
  <c r="Q417" i="7" s="1"/>
  <c r="Q416" i="7" s="1"/>
  <c r="Q415" i="7" s="1"/>
  <c r="Q414" i="7" s="1"/>
  <c r="Q413" i="7" s="1"/>
  <c r="S412" i="7"/>
  <c r="S411" i="7" s="1"/>
  <c r="Q411" i="7"/>
  <c r="S410" i="7"/>
  <c r="S409" i="7" s="1"/>
  <c r="Q409" i="7"/>
  <c r="S402" i="7"/>
  <c r="S401" i="7" s="1"/>
  <c r="S400" i="7" s="1"/>
  <c r="S399" i="7" s="1"/>
  <c r="S398" i="7" s="1"/>
  <c r="S397" i="7" s="1"/>
  <c r="S396" i="7" s="1"/>
  <c r="S395" i="7" s="1"/>
  <c r="Q401" i="7"/>
  <c r="Q400" i="7" s="1"/>
  <c r="Q399" i="7" s="1"/>
  <c r="Q398" i="7" s="1"/>
  <c r="Q397" i="7" s="1"/>
  <c r="Q396" i="7" s="1"/>
  <c r="Q395" i="7" s="1"/>
  <c r="S394" i="7"/>
  <c r="S393" i="7" s="1"/>
  <c r="S392" i="7" s="1"/>
  <c r="S391" i="7" s="1"/>
  <c r="S390" i="7" s="1"/>
  <c r="Q393" i="7"/>
  <c r="Q392" i="7" s="1"/>
  <c r="Q391" i="7" s="1"/>
  <c r="Q390" i="7" s="1"/>
  <c r="S389" i="7"/>
  <c r="S388" i="7" s="1"/>
  <c r="S387" i="7" s="1"/>
  <c r="S386" i="7" s="1"/>
  <c r="S385" i="7" s="1"/>
  <c r="Q388" i="7"/>
  <c r="Q387" i="7" s="1"/>
  <c r="Q386" i="7" s="1"/>
  <c r="Q385" i="7" s="1"/>
  <c r="S383" i="7"/>
  <c r="S382" i="7" s="1"/>
  <c r="S381" i="7" s="1"/>
  <c r="Q382" i="7"/>
  <c r="Q381" i="7" s="1"/>
  <c r="S380" i="7"/>
  <c r="S379" i="7" s="1"/>
  <c r="Q379" i="7"/>
  <c r="S378" i="7"/>
  <c r="S377" i="7" s="1"/>
  <c r="Q377" i="7"/>
  <c r="S373" i="7"/>
  <c r="S372" i="7" s="1"/>
  <c r="Q372" i="7"/>
  <c r="S371" i="7"/>
  <c r="S370" i="7" s="1"/>
  <c r="Q370" i="7"/>
  <c r="S367" i="7"/>
  <c r="S366" i="7"/>
  <c r="Q365" i="7"/>
  <c r="S364" i="7"/>
  <c r="S363" i="7" s="1"/>
  <c r="Q363" i="7"/>
  <c r="S362" i="7"/>
  <c r="S361" i="7" s="1"/>
  <c r="Q361" i="7"/>
  <c r="S357" i="7"/>
  <c r="S356" i="7" s="1"/>
  <c r="S355" i="7" s="1"/>
  <c r="Q356" i="7"/>
  <c r="Q355" i="7" s="1"/>
  <c r="S354" i="7"/>
  <c r="S353" i="7" s="1"/>
  <c r="S352" i="7" s="1"/>
  <c r="Q353" i="7"/>
  <c r="Q352" i="7" s="1"/>
  <c r="S347" i="7"/>
  <c r="S346" i="7" s="1"/>
  <c r="S345" i="7" s="1"/>
  <c r="Q346" i="7"/>
  <c r="Q345" i="7" s="1"/>
  <c r="S344" i="7"/>
  <c r="S343" i="7" s="1"/>
  <c r="S342" i="7" s="1"/>
  <c r="Q343" i="7"/>
  <c r="Q342" i="7" s="1"/>
  <c r="S341" i="7"/>
  <c r="S340" i="7" s="1"/>
  <c r="S339" i="7" s="1"/>
  <c r="Q340" i="7"/>
  <c r="Q339" i="7" s="1"/>
  <c r="S334" i="7"/>
  <c r="S333" i="7" s="1"/>
  <c r="Q333" i="7"/>
  <c r="S332" i="7"/>
  <c r="S331" i="7" s="1"/>
  <c r="Q331" i="7"/>
  <c r="S326" i="7"/>
  <c r="S325" i="7" s="1"/>
  <c r="S324" i="7" s="1"/>
  <c r="S323" i="7" s="1"/>
  <c r="Q325" i="7"/>
  <c r="Q324" i="7" s="1"/>
  <c r="Q323" i="7" s="1"/>
  <c r="S322" i="7"/>
  <c r="S321" i="7" s="1"/>
  <c r="S320" i="7" s="1"/>
  <c r="Q321" i="7"/>
  <c r="Q320" i="7" s="1"/>
  <c r="S319" i="7"/>
  <c r="S318" i="7" s="1"/>
  <c r="S317" i="7" s="1"/>
  <c r="Q318" i="7"/>
  <c r="Q317" i="7" s="1"/>
  <c r="S316" i="7"/>
  <c r="S315" i="7" s="1"/>
  <c r="S314" i="7" s="1"/>
  <c r="Q315" i="7"/>
  <c r="Q314" i="7" s="1"/>
  <c r="S310" i="7"/>
  <c r="S309" i="7" s="1"/>
  <c r="S308" i="7" s="1"/>
  <c r="Q309" i="7"/>
  <c r="Q308" i="7" s="1"/>
  <c r="S307" i="7"/>
  <c r="S306" i="7" s="1"/>
  <c r="S305" i="7" s="1"/>
  <c r="Q306" i="7"/>
  <c r="Q305" i="7" s="1"/>
  <c r="S304" i="7"/>
  <c r="S303" i="7" s="1"/>
  <c r="S302" i="7" s="1"/>
  <c r="S301" i="7" s="1"/>
  <c r="Q303" i="7"/>
  <c r="Q302" i="7" s="1"/>
  <c r="S300" i="7"/>
  <c r="S299" i="7" s="1"/>
  <c r="S298" i="7" s="1"/>
  <c r="S297" i="7" s="1"/>
  <c r="Q299" i="7"/>
  <c r="Q298" i="7" s="1"/>
  <c r="Q297" i="7" s="1"/>
  <c r="S296" i="7"/>
  <c r="S295" i="7" s="1"/>
  <c r="Q295" i="7"/>
  <c r="S294" i="7"/>
  <c r="S293" i="7" s="1"/>
  <c r="Q293" i="7"/>
  <c r="S291" i="7"/>
  <c r="S290" i="7" s="1"/>
  <c r="S289" i="7" s="1"/>
  <c r="Q290" i="7"/>
  <c r="Q289" i="7" s="1"/>
  <c r="S287" i="7"/>
  <c r="S286" i="7" s="1"/>
  <c r="S285" i="7" s="1"/>
  <c r="S284" i="7" s="1"/>
  <c r="Q286" i="7"/>
  <c r="Q285" i="7" s="1"/>
  <c r="Q284" i="7" s="1"/>
  <c r="S281" i="7"/>
  <c r="S280" i="7" s="1"/>
  <c r="Q280" i="7"/>
  <c r="S279" i="7"/>
  <c r="S278" i="7" s="1"/>
  <c r="Q278" i="7"/>
  <c r="S276" i="7"/>
  <c r="S275" i="7" s="1"/>
  <c r="Q275" i="7"/>
  <c r="S274" i="7"/>
  <c r="S273" i="7" s="1"/>
  <c r="Q273" i="7"/>
  <c r="S271" i="7"/>
  <c r="S270" i="7" s="1"/>
  <c r="S269" i="7" s="1"/>
  <c r="Q270" i="7"/>
  <c r="Q269" i="7"/>
  <c r="S268" i="7"/>
  <c r="S267" i="7" s="1"/>
  <c r="Q267" i="7"/>
  <c r="S266" i="7"/>
  <c r="S265" i="7" s="1"/>
  <c r="Q265" i="7"/>
  <c r="S263" i="7"/>
  <c r="S262" i="7" s="1"/>
  <c r="Q262" i="7"/>
  <c r="S261" i="7"/>
  <c r="S260" i="7" s="1"/>
  <c r="Q260" i="7"/>
  <c r="S258" i="7"/>
  <c r="S257" i="7" s="1"/>
  <c r="Q257" i="7"/>
  <c r="Q255" i="7"/>
  <c r="S253" i="7"/>
  <c r="S252" i="7" s="1"/>
  <c r="Q252" i="7"/>
  <c r="Q250" i="7"/>
  <c r="S248" i="7"/>
  <c r="S247" i="7" s="1"/>
  <c r="Q247" i="7"/>
  <c r="S246" i="7"/>
  <c r="S245" i="7" s="1"/>
  <c r="Q245" i="7"/>
  <c r="S243" i="7"/>
  <c r="S242" i="7" s="1"/>
  <c r="Q242" i="7"/>
  <c r="S241" i="7"/>
  <c r="S240" i="7" s="1"/>
  <c r="Q240" i="7"/>
  <c r="S234" i="7"/>
  <c r="S233" i="7" s="1"/>
  <c r="S232" i="7" s="1"/>
  <c r="Q233" i="7"/>
  <c r="Q232" i="7" s="1"/>
  <c r="S231" i="7"/>
  <c r="S230" i="7" s="1"/>
  <c r="S229" i="7" s="1"/>
  <c r="Q230" i="7"/>
  <c r="Q229" i="7" s="1"/>
  <c r="S225" i="7"/>
  <c r="S224" i="7" s="1"/>
  <c r="S223" i="7" s="1"/>
  <c r="S222" i="7" s="1"/>
  <c r="S221" i="7" s="1"/>
  <c r="Q224" i="7"/>
  <c r="Q223" i="7" s="1"/>
  <c r="Q222" i="7" s="1"/>
  <c r="Q221" i="7" s="1"/>
  <c r="S218" i="7"/>
  <c r="S217" i="7" s="1"/>
  <c r="S216" i="7" s="1"/>
  <c r="Q217" i="7"/>
  <c r="Q216" i="7" s="1"/>
  <c r="S215" i="7"/>
  <c r="S214" i="7" s="1"/>
  <c r="S211" i="7" s="1"/>
  <c r="Q214" i="7"/>
  <c r="Q211" i="7" s="1"/>
  <c r="S213" i="7"/>
  <c r="S212" i="7" s="1"/>
  <c r="Q212" i="7"/>
  <c r="S210" i="7"/>
  <c r="S209" i="7" s="1"/>
  <c r="S208" i="7" s="1"/>
  <c r="Q209" i="7"/>
  <c r="Q208" i="7" s="1"/>
  <c r="S207" i="7"/>
  <c r="S206" i="7" s="1"/>
  <c r="S205" i="7" s="1"/>
  <c r="Q206" i="7"/>
  <c r="Q205" i="7" s="1"/>
  <c r="S201" i="7"/>
  <c r="S200" i="7" s="1"/>
  <c r="S199" i="7" s="1"/>
  <c r="S198" i="7" s="1"/>
  <c r="S197" i="7" s="1"/>
  <c r="S196" i="7" s="1"/>
  <c r="Q200" i="7"/>
  <c r="Q199" i="7" s="1"/>
  <c r="Q198" i="7" s="1"/>
  <c r="Q197" i="7" s="1"/>
  <c r="Q196" i="7" s="1"/>
  <c r="S195" i="7"/>
  <c r="S194" i="7" s="1"/>
  <c r="S193" i="7" s="1"/>
  <c r="Q194" i="7"/>
  <c r="Q193" i="7" s="1"/>
  <c r="S192" i="7"/>
  <c r="S191" i="7" s="1"/>
  <c r="S190" i="7" s="1"/>
  <c r="Q191" i="7"/>
  <c r="Q190" i="7" s="1"/>
  <c r="S189" i="7"/>
  <c r="S188" i="7" s="1"/>
  <c r="S187" i="7" s="1"/>
  <c r="Q188" i="7"/>
  <c r="Q187" i="7" s="1"/>
  <c r="Q185" i="7"/>
  <c r="Q184" i="7" s="1"/>
  <c r="Q182" i="7"/>
  <c r="Q181" i="7" s="1"/>
  <c r="S177" i="7"/>
  <c r="S176" i="7" s="1"/>
  <c r="S175" i="7" s="1"/>
  <c r="Q176" i="7"/>
  <c r="Q175" i="7" s="1"/>
  <c r="S174" i="7"/>
  <c r="S173" i="7" s="1"/>
  <c r="S172" i="7" s="1"/>
  <c r="Q173" i="7"/>
  <c r="Q172" i="7" s="1"/>
  <c r="S171" i="7"/>
  <c r="S170" i="7" s="1"/>
  <c r="S169" i="7" s="1"/>
  <c r="Q170" i="7"/>
  <c r="Q169" i="7" s="1"/>
  <c r="S164" i="7"/>
  <c r="S163" i="7" s="1"/>
  <c r="S162" i="7" s="1"/>
  <c r="Q163" i="7"/>
  <c r="Q162" i="7" s="1"/>
  <c r="S161" i="7"/>
  <c r="S160" i="7" s="1"/>
  <c r="S159" i="7" s="1"/>
  <c r="Q160" i="7"/>
  <c r="Q159" i="7" s="1"/>
  <c r="S158" i="7"/>
  <c r="S157" i="7" s="1"/>
  <c r="S156" i="7" s="1"/>
  <c r="Q157" i="7"/>
  <c r="Q156" i="7" s="1"/>
  <c r="S151" i="7"/>
  <c r="S150" i="7" s="1"/>
  <c r="S149" i="7" s="1"/>
  <c r="S148" i="7" s="1"/>
  <c r="S147" i="7" s="1"/>
  <c r="Q150" i="7"/>
  <c r="Q149" i="7" s="1"/>
  <c r="Q148" i="7" s="1"/>
  <c r="Q147" i="7" s="1"/>
  <c r="Q146" i="7" s="1"/>
  <c r="S145" i="7"/>
  <c r="S144" i="7" s="1"/>
  <c r="S143" i="7" s="1"/>
  <c r="Q144" i="7"/>
  <c r="Q143" i="7" s="1"/>
  <c r="S142" i="7"/>
  <c r="S141" i="7" s="1"/>
  <c r="S140" i="7" s="1"/>
  <c r="Q141" i="7"/>
  <c r="Q140" i="7" s="1"/>
  <c r="S134" i="7"/>
  <c r="S133" i="7" s="1"/>
  <c r="S132" i="7" s="1"/>
  <c r="Q133" i="7"/>
  <c r="Q132" i="7" s="1"/>
  <c r="S131" i="7"/>
  <c r="S130" i="7" s="1"/>
  <c r="S129" i="7" s="1"/>
  <c r="Q130" i="7"/>
  <c r="Q129" i="7" s="1"/>
  <c r="S128" i="7"/>
  <c r="S127" i="7" s="1"/>
  <c r="S126" i="7" s="1"/>
  <c r="Q127" i="7"/>
  <c r="Q126" i="7" s="1"/>
  <c r="S124" i="7"/>
  <c r="S123" i="7" s="1"/>
  <c r="S122" i="7" s="1"/>
  <c r="Q123" i="7"/>
  <c r="Q122" i="7" s="1"/>
  <c r="S121" i="7"/>
  <c r="S120" i="7" s="1"/>
  <c r="S119" i="7" s="1"/>
  <c r="Q120" i="7"/>
  <c r="Q119" i="7" s="1"/>
  <c r="S114" i="7"/>
  <c r="S113" i="7" s="1"/>
  <c r="S112" i="7" s="1"/>
  <c r="S111" i="7" s="1"/>
  <c r="Q113" i="7"/>
  <c r="Q112" i="7" s="1"/>
  <c r="Q111" i="7" s="1"/>
  <c r="S110" i="7"/>
  <c r="S109" i="7" s="1"/>
  <c r="S108" i="7" s="1"/>
  <c r="S107" i="7" s="1"/>
  <c r="Q109" i="7"/>
  <c r="Q108" i="7" s="1"/>
  <c r="Q107" i="7" s="1"/>
  <c r="S103" i="7"/>
  <c r="Q102" i="7"/>
  <c r="Q101" i="7" s="1"/>
  <c r="Q100" i="7" s="1"/>
  <c r="Q99" i="7" s="1"/>
  <c r="Q98" i="7" s="1"/>
  <c r="Q97" i="7" s="1"/>
  <c r="S95" i="7"/>
  <c r="Q94" i="7"/>
  <c r="S93" i="7"/>
  <c r="Q92" i="7"/>
  <c r="S86" i="7"/>
  <c r="S85" i="7" s="1"/>
  <c r="S84" i="7" s="1"/>
  <c r="S83" i="7" s="1"/>
  <c r="Q85" i="7"/>
  <c r="Q84" i="7" s="1"/>
  <c r="Q83" i="7" s="1"/>
  <c r="S82" i="7"/>
  <c r="S81" i="7" s="1"/>
  <c r="S80" i="7" s="1"/>
  <c r="Q81" i="7"/>
  <c r="Q80" i="7" s="1"/>
  <c r="Q78" i="7"/>
  <c r="Q77" i="7" s="1"/>
  <c r="S74" i="7"/>
  <c r="S73" i="7" s="1"/>
  <c r="S72" i="7" s="1"/>
  <c r="Q73" i="7"/>
  <c r="Q72" i="7" s="1"/>
  <c r="S71" i="7"/>
  <c r="S70" i="7"/>
  <c r="Q69" i="7"/>
  <c r="S68" i="7"/>
  <c r="S67" i="7" s="1"/>
  <c r="Q67" i="7"/>
  <c r="Q65" i="7"/>
  <c r="S59" i="7"/>
  <c r="S58" i="7" s="1"/>
  <c r="S57" i="7" s="1"/>
  <c r="S56" i="7" s="1"/>
  <c r="S55" i="7" s="1"/>
  <c r="S54" i="7" s="1"/>
  <c r="S53" i="7" s="1"/>
  <c r="Q58" i="7"/>
  <c r="Q57" i="7" s="1"/>
  <c r="Q56" i="7" s="1"/>
  <c r="Q55" i="7" s="1"/>
  <c r="Q54" i="7" s="1"/>
  <c r="Q53" i="7" s="1"/>
  <c r="S52" i="7"/>
  <c r="S51" i="7" s="1"/>
  <c r="S50" i="7" s="1"/>
  <c r="S49" i="7" s="1"/>
  <c r="S48" i="7" s="1"/>
  <c r="S47" i="7" s="1"/>
  <c r="Q51" i="7"/>
  <c r="Q50" i="7" s="1"/>
  <c r="Q49" i="7" s="1"/>
  <c r="Q48" i="7" s="1"/>
  <c r="Q47" i="7" s="1"/>
  <c r="S46" i="7"/>
  <c r="S45" i="7" s="1"/>
  <c r="S44" i="7" s="1"/>
  <c r="S43" i="7" s="1"/>
  <c r="S42" i="7" s="1"/>
  <c r="S41" i="7" s="1"/>
  <c r="Q45" i="7"/>
  <c r="Q44" i="7" s="1"/>
  <c r="Q43" i="7" s="1"/>
  <c r="Q42" i="7" s="1"/>
  <c r="Q41" i="7" s="1"/>
  <c r="S40" i="7"/>
  <c r="S39" i="7"/>
  <c r="Q38" i="7"/>
  <c r="S37" i="7"/>
  <c r="S36" i="7" s="1"/>
  <c r="Q36" i="7"/>
  <c r="S35" i="7"/>
  <c r="S34" i="7" s="1"/>
  <c r="Q34" i="7"/>
  <c r="S32" i="7"/>
  <c r="S31" i="7" s="1"/>
  <c r="Q31" i="7"/>
  <c r="S30" i="7"/>
  <c r="S29" i="7" s="1"/>
  <c r="Q29" i="7"/>
  <c r="S28" i="7"/>
  <c r="S27" i="7" s="1"/>
  <c r="Q27" i="7"/>
  <c r="S21" i="7"/>
  <c r="S19" i="7" s="1"/>
  <c r="S18" i="7" s="1"/>
  <c r="S17" i="7" s="1"/>
  <c r="S16" i="7" s="1"/>
  <c r="S15" i="7" s="1"/>
  <c r="Q20" i="7"/>
  <c r="Q19" i="7"/>
  <c r="Q18" i="7" s="1"/>
  <c r="Q17" i="7" s="1"/>
  <c r="Q16" i="7" s="1"/>
  <c r="Q15" i="7" s="1"/>
  <c r="M412" i="7"/>
  <c r="M410" i="7"/>
  <c r="M402" i="7"/>
  <c r="M394" i="7"/>
  <c r="M389" i="7"/>
  <c r="M383" i="7"/>
  <c r="M380" i="7"/>
  <c r="M378" i="7"/>
  <c r="M373" i="7"/>
  <c r="M371" i="7"/>
  <c r="M367" i="7"/>
  <c r="M366" i="7"/>
  <c r="M364" i="7"/>
  <c r="M362" i="7"/>
  <c r="M357" i="7"/>
  <c r="M354" i="7"/>
  <c r="M347" i="7"/>
  <c r="M344" i="7"/>
  <c r="M341" i="7"/>
  <c r="M334" i="7"/>
  <c r="M332" i="7"/>
  <c r="M326" i="7"/>
  <c r="M322" i="7"/>
  <c r="M319" i="7"/>
  <c r="M316" i="7"/>
  <c r="M310" i="7"/>
  <c r="M307" i="7"/>
  <c r="M304" i="7"/>
  <c r="M300" i="7"/>
  <c r="M296" i="7"/>
  <c r="M294" i="7"/>
  <c r="M291" i="7"/>
  <c r="M287" i="7"/>
  <c r="M281" i="7"/>
  <c r="M279" i="7"/>
  <c r="M276" i="7"/>
  <c r="M274" i="7"/>
  <c r="M271" i="7"/>
  <c r="M268" i="7"/>
  <c r="M266" i="7"/>
  <c r="M263" i="7"/>
  <c r="M261" i="7"/>
  <c r="M258" i="7"/>
  <c r="M253" i="7"/>
  <c r="M248" i="7"/>
  <c r="M246" i="7"/>
  <c r="M243" i="7"/>
  <c r="M241" i="7"/>
  <c r="M234" i="7"/>
  <c r="M231" i="7"/>
  <c r="M225" i="7"/>
  <c r="M218" i="7"/>
  <c r="M215" i="7"/>
  <c r="M213" i="7"/>
  <c r="M210" i="7"/>
  <c r="M207" i="7"/>
  <c r="M201" i="7"/>
  <c r="M195" i="7"/>
  <c r="M192" i="7"/>
  <c r="M189" i="7"/>
  <c r="M177" i="7"/>
  <c r="M174" i="7"/>
  <c r="M171" i="7"/>
  <c r="M164" i="7"/>
  <c r="M161" i="7"/>
  <c r="M158" i="7"/>
  <c r="M151" i="7"/>
  <c r="M145" i="7"/>
  <c r="M142" i="7"/>
  <c r="M134" i="7"/>
  <c r="M131" i="7"/>
  <c r="M128" i="7"/>
  <c r="M124" i="7"/>
  <c r="M121" i="7"/>
  <c r="M114" i="7"/>
  <c r="M110" i="7"/>
  <c r="M103" i="7"/>
  <c r="N103" i="7" s="1"/>
  <c r="N102" i="7" s="1"/>
  <c r="N101" i="7" s="1"/>
  <c r="N100" i="7" s="1"/>
  <c r="N99" i="7" s="1"/>
  <c r="N98" i="7" s="1"/>
  <c r="N97" i="7" s="1"/>
  <c r="N96" i="7" s="1"/>
  <c r="M95" i="7"/>
  <c r="N95" i="7" s="1"/>
  <c r="N94" i="7" s="1"/>
  <c r="M93" i="7"/>
  <c r="N93" i="7" s="1"/>
  <c r="N92" i="7" s="1"/>
  <c r="N91" i="7" s="1"/>
  <c r="N90" i="7" s="1"/>
  <c r="N89" i="7" s="1"/>
  <c r="N88" i="7" s="1"/>
  <c r="N87" i="7" s="1"/>
  <c r="M86" i="7"/>
  <c r="M82" i="7"/>
  <c r="M74" i="7"/>
  <c r="M71" i="7"/>
  <c r="M70" i="7"/>
  <c r="M68" i="7"/>
  <c r="M59" i="7"/>
  <c r="M52" i="7"/>
  <c r="M46" i="7"/>
  <c r="M40" i="7"/>
  <c r="M39" i="7"/>
  <c r="M37" i="7"/>
  <c r="M35" i="7"/>
  <c r="M32" i="7"/>
  <c r="M30" i="7"/>
  <c r="M28" i="7"/>
  <c r="M21" i="7"/>
  <c r="M420" i="7"/>
  <c r="M419" i="7" s="1"/>
  <c r="M418" i="7" s="1"/>
  <c r="M417" i="7" s="1"/>
  <c r="M416" i="7" s="1"/>
  <c r="M415" i="7" s="1"/>
  <c r="M414" i="7" s="1"/>
  <c r="M413" i="7" s="1"/>
  <c r="I419" i="7"/>
  <c r="I418" i="7" s="1"/>
  <c r="I417" i="7" s="1"/>
  <c r="O419" i="7"/>
  <c r="K419" i="7"/>
  <c r="K418" i="7" s="1"/>
  <c r="K417" i="7" s="1"/>
  <c r="K416" i="7" s="1"/>
  <c r="K415" i="7" s="1"/>
  <c r="K414" i="7" s="1"/>
  <c r="K413" i="7" s="1"/>
  <c r="H419" i="7"/>
  <c r="H418" i="7" s="1"/>
  <c r="H417" i="7" s="1"/>
  <c r="H416" i="7" s="1"/>
  <c r="H415" i="7" s="1"/>
  <c r="H414" i="7" s="1"/>
  <c r="H413" i="7" s="1"/>
  <c r="S92" i="7" l="1"/>
  <c r="T93" i="7"/>
  <c r="T92" i="7" s="1"/>
  <c r="S102" i="7"/>
  <c r="S101" i="7" s="1"/>
  <c r="S100" i="7" s="1"/>
  <c r="S99" i="7" s="1"/>
  <c r="S98" i="7" s="1"/>
  <c r="S97" i="7" s="1"/>
  <c r="T103" i="7"/>
  <c r="T102" i="7" s="1"/>
  <c r="T101" i="7" s="1"/>
  <c r="T100" i="7" s="1"/>
  <c r="T99" i="7" s="1"/>
  <c r="T98" i="7" s="1"/>
  <c r="T97" i="7" s="1"/>
  <c r="T96" i="7" s="1"/>
  <c r="N421" i="7"/>
  <c r="S94" i="7"/>
  <c r="T95" i="7"/>
  <c r="T94" i="7" s="1"/>
  <c r="S168" i="7"/>
  <c r="S167" i="7" s="1"/>
  <c r="S166" i="7" s="1"/>
  <c r="S118" i="7"/>
  <c r="Q272" i="7"/>
  <c r="Q292" i="7"/>
  <c r="Q288" i="7" s="1"/>
  <c r="Q259" i="7"/>
  <c r="Q264" i="7"/>
  <c r="Q239" i="7"/>
  <c r="S38" i="7"/>
  <c r="S33" i="7" s="1"/>
  <c r="Q118" i="7"/>
  <c r="S146" i="7"/>
  <c r="Q244" i="7"/>
  <c r="S369" i="7"/>
  <c r="S368" i="7" s="1"/>
  <c r="S69" i="7"/>
  <c r="Q91" i="7"/>
  <c r="Q90" i="7" s="1"/>
  <c r="Q89" i="7" s="1"/>
  <c r="Q88" i="7" s="1"/>
  <c r="Q87" i="7" s="1"/>
  <c r="Q125" i="7"/>
  <c r="Q139" i="7"/>
  <c r="Q138" i="7" s="1"/>
  <c r="Q137" i="7" s="1"/>
  <c r="Q136" i="7" s="1"/>
  <c r="S239" i="7"/>
  <c r="S313" i="7"/>
  <c r="S312" i="7" s="1"/>
  <c r="S311" i="7" s="1"/>
  <c r="S365" i="7"/>
  <c r="S360" i="7" s="1"/>
  <c r="S359" i="7" s="1"/>
  <c r="S292" i="7"/>
  <c r="S139" i="7"/>
  <c r="S138" i="7" s="1"/>
  <c r="S137" i="7" s="1"/>
  <c r="S136" i="7" s="1"/>
  <c r="Q76" i="7"/>
  <c r="Q75" i="7" s="1"/>
  <c r="S125" i="7"/>
  <c r="S204" i="7"/>
  <c r="S203" i="7" s="1"/>
  <c r="S202" i="7" s="1"/>
  <c r="Q228" i="7"/>
  <c r="Q227" i="7" s="1"/>
  <c r="Q226" i="7" s="1"/>
  <c r="Q220" i="7" s="1"/>
  <c r="Q249" i="7"/>
  <c r="Q277" i="7"/>
  <c r="S288" i="7"/>
  <c r="S283" i="7" s="1"/>
  <c r="Q338" i="7"/>
  <c r="Q337" i="7" s="1"/>
  <c r="Q336" i="7" s="1"/>
  <c r="Q335" i="7" s="1"/>
  <c r="Q351" i="7"/>
  <c r="S408" i="7"/>
  <c r="S407" i="7" s="1"/>
  <c r="S406" i="7" s="1"/>
  <c r="S405" i="7" s="1"/>
  <c r="S404" i="7" s="1"/>
  <c r="S403" i="7" s="1"/>
  <c r="Q204" i="7"/>
  <c r="Q203" i="7" s="1"/>
  <c r="Q202" i="7" s="1"/>
  <c r="S155" i="7"/>
  <c r="S154" i="7" s="1"/>
  <c r="S153" i="7" s="1"/>
  <c r="S152" i="7" s="1"/>
  <c r="S259" i="7"/>
  <c r="S264" i="7"/>
  <c r="Q313" i="7"/>
  <c r="Q312" i="7" s="1"/>
  <c r="Q311" i="7" s="1"/>
  <c r="Q180" i="7"/>
  <c r="Q179" i="7" s="1"/>
  <c r="Q178" i="7" s="1"/>
  <c r="Q254" i="7"/>
  <c r="Q369" i="7"/>
  <c r="Q368" i="7" s="1"/>
  <c r="Q376" i="7"/>
  <c r="Q375" i="7" s="1"/>
  <c r="Q374" i="7" s="1"/>
  <c r="S106" i="7"/>
  <c r="S105" i="7" s="1"/>
  <c r="S104" i="7" s="1"/>
  <c r="S20" i="7"/>
  <c r="Q26" i="7"/>
  <c r="Q106" i="7"/>
  <c r="Q105" i="7" s="1"/>
  <c r="Q104" i="7" s="1"/>
  <c r="S244" i="7"/>
  <c r="Q330" i="7"/>
  <c r="Q329" i="7" s="1"/>
  <c r="Q328" i="7" s="1"/>
  <c r="Q408" i="7"/>
  <c r="Q407" i="7" s="1"/>
  <c r="Q406" i="7" s="1"/>
  <c r="Q405" i="7" s="1"/>
  <c r="Q404" i="7" s="1"/>
  <c r="Q403" i="7" s="1"/>
  <c r="S228" i="7"/>
  <c r="S227" i="7" s="1"/>
  <c r="S226" i="7" s="1"/>
  <c r="S220" i="7" s="1"/>
  <c r="Q33" i="7"/>
  <c r="Q64" i="7"/>
  <c r="Q63" i="7" s="1"/>
  <c r="Q62" i="7" s="1"/>
  <c r="Q61" i="7" s="1"/>
  <c r="S384" i="7"/>
  <c r="Q168" i="7"/>
  <c r="Q167" i="7" s="1"/>
  <c r="Q166" i="7" s="1"/>
  <c r="S277" i="7"/>
  <c r="S351" i="7"/>
  <c r="S330" i="7"/>
  <c r="S329" i="7" s="1"/>
  <c r="S328" i="7" s="1"/>
  <c r="S26" i="7"/>
  <c r="S91" i="7"/>
  <c r="S90" i="7" s="1"/>
  <c r="S89" i="7" s="1"/>
  <c r="S88" i="7" s="1"/>
  <c r="S87" i="7" s="1"/>
  <c r="Q155" i="7"/>
  <c r="Q154" i="7" s="1"/>
  <c r="Q153" i="7" s="1"/>
  <c r="Q152" i="7" s="1"/>
  <c r="S338" i="7"/>
  <c r="S337" i="7" s="1"/>
  <c r="S336" i="7" s="1"/>
  <c r="S335" i="7" s="1"/>
  <c r="Q384" i="7"/>
  <c r="S272" i="7"/>
  <c r="Q301" i="7"/>
  <c r="Q360" i="7"/>
  <c r="Q359" i="7" s="1"/>
  <c r="T91" i="7" l="1"/>
  <c r="T90" i="7" s="1"/>
  <c r="T89" i="7" s="1"/>
  <c r="T88" i="7" s="1"/>
  <c r="T87" i="7" s="1"/>
  <c r="T421" i="7" s="1"/>
  <c r="S358" i="7"/>
  <c r="Q165" i="7"/>
  <c r="Q327" i="7"/>
  <c r="S117" i="7"/>
  <c r="S116" i="7" s="1"/>
  <c r="S115" i="7" s="1"/>
  <c r="S96" i="7" s="1"/>
  <c r="Q358" i="7"/>
  <c r="Q350" i="7" s="1"/>
  <c r="Q349" i="7" s="1"/>
  <c r="Q348" i="7" s="1"/>
  <c r="S376" i="7"/>
  <c r="S375" i="7" s="1"/>
  <c r="S374" i="7" s="1"/>
  <c r="Q238" i="7"/>
  <c r="Q237" i="7" s="1"/>
  <c r="Q236" i="7" s="1"/>
  <c r="Q235" i="7" s="1"/>
  <c r="Q117" i="7"/>
  <c r="Q116" i="7" s="1"/>
  <c r="Q115" i="7" s="1"/>
  <c r="Q96" i="7" s="1"/>
  <c r="Q60" i="7"/>
  <c r="Q25" i="7"/>
  <c r="Q24" i="7" s="1"/>
  <c r="Q23" i="7" s="1"/>
  <c r="Q22" i="7" s="1"/>
  <c r="Q135" i="7"/>
  <c r="Q283" i="7"/>
  <c r="Q282" i="7" s="1"/>
  <c r="S282" i="7"/>
  <c r="S25" i="7"/>
  <c r="S24" i="7" s="1"/>
  <c r="S23" i="7" s="1"/>
  <c r="S22" i="7" s="1"/>
  <c r="S350" i="7"/>
  <c r="S349" i="7" s="1"/>
  <c r="S348" i="7" s="1"/>
  <c r="S327" i="7"/>
  <c r="Q219" i="7" l="1"/>
  <c r="Q14" i="7"/>
  <c r="Q421" i="7" s="1"/>
  <c r="O66" i="7" l="1"/>
  <c r="S66" i="7" s="1"/>
  <c r="S65" i="7" s="1"/>
  <c r="S64" i="7" s="1"/>
  <c r="S63" i="7" s="1"/>
  <c r="S62" i="7" s="1"/>
  <c r="S61" i="7" s="1"/>
  <c r="I66" i="7"/>
  <c r="M66" i="7" s="1"/>
  <c r="O422" i="7"/>
  <c r="I422" i="7"/>
  <c r="O256" i="7"/>
  <c r="S256" i="7" s="1"/>
  <c r="S255" i="7" s="1"/>
  <c r="S254" i="7" s="1"/>
  <c r="I256" i="7"/>
  <c r="M256" i="7" s="1"/>
  <c r="O251" i="7"/>
  <c r="S251" i="7" s="1"/>
  <c r="S250" i="7" s="1"/>
  <c r="S249" i="7" s="1"/>
  <c r="I251" i="7"/>
  <c r="M251" i="7" s="1"/>
  <c r="S238" i="7" l="1"/>
  <c r="S237" i="7" s="1"/>
  <c r="S236" i="7" s="1"/>
  <c r="S235" i="7" s="1"/>
  <c r="S219" i="7" s="1"/>
  <c r="M411" i="7"/>
  <c r="O411" i="7"/>
  <c r="I411" i="7"/>
  <c r="K411" i="7"/>
  <c r="H411" i="7"/>
  <c r="M409" i="7"/>
  <c r="O409" i="7"/>
  <c r="I409" i="7"/>
  <c r="K409" i="7"/>
  <c r="H409" i="7"/>
  <c r="M401" i="7"/>
  <c r="M400" i="7" s="1"/>
  <c r="M399" i="7" s="1"/>
  <c r="M398" i="7" s="1"/>
  <c r="M397" i="7" s="1"/>
  <c r="M396" i="7" s="1"/>
  <c r="M395" i="7" s="1"/>
  <c r="O401" i="7"/>
  <c r="O400" i="7" s="1"/>
  <c r="O399" i="7" s="1"/>
  <c r="O398" i="7" s="1"/>
  <c r="O397" i="7" s="1"/>
  <c r="O396" i="7" s="1"/>
  <c r="O395" i="7" s="1"/>
  <c r="I401" i="7"/>
  <c r="I400" i="7" s="1"/>
  <c r="I399" i="7" s="1"/>
  <c r="I398" i="7" s="1"/>
  <c r="I397" i="7" s="1"/>
  <c r="I396" i="7" s="1"/>
  <c r="I395" i="7" s="1"/>
  <c r="K401" i="7"/>
  <c r="K400" i="7" s="1"/>
  <c r="K399" i="7" s="1"/>
  <c r="K398" i="7" s="1"/>
  <c r="K397" i="7" s="1"/>
  <c r="K396" i="7" s="1"/>
  <c r="K395" i="7" s="1"/>
  <c r="H401" i="7"/>
  <c r="H400" i="7" s="1"/>
  <c r="H399" i="7" s="1"/>
  <c r="H398" i="7" s="1"/>
  <c r="H397" i="7" s="1"/>
  <c r="H396" i="7" s="1"/>
  <c r="H395" i="7" s="1"/>
  <c r="M393" i="7"/>
  <c r="M392" i="7" s="1"/>
  <c r="M391" i="7" s="1"/>
  <c r="M390" i="7" s="1"/>
  <c r="O393" i="7"/>
  <c r="O392" i="7" s="1"/>
  <c r="O391" i="7" s="1"/>
  <c r="O390" i="7" s="1"/>
  <c r="I393" i="7"/>
  <c r="I392" i="7" s="1"/>
  <c r="I391" i="7" s="1"/>
  <c r="I390" i="7" s="1"/>
  <c r="K393" i="7"/>
  <c r="K392" i="7" s="1"/>
  <c r="K391" i="7" s="1"/>
  <c r="K390" i="7" s="1"/>
  <c r="H393" i="7"/>
  <c r="H392" i="7" s="1"/>
  <c r="H391" i="7" s="1"/>
  <c r="H390" i="7" s="1"/>
  <c r="M388" i="7"/>
  <c r="M387" i="7" s="1"/>
  <c r="M386" i="7" s="1"/>
  <c r="M385" i="7" s="1"/>
  <c r="O388" i="7"/>
  <c r="I388" i="7"/>
  <c r="I387" i="7" s="1"/>
  <c r="I386" i="7" s="1"/>
  <c r="I385" i="7" s="1"/>
  <c r="K388" i="7"/>
  <c r="K387" i="7" s="1"/>
  <c r="K386" i="7" s="1"/>
  <c r="K385" i="7" s="1"/>
  <c r="H388" i="7"/>
  <c r="H387" i="7" s="1"/>
  <c r="H386" i="7" s="1"/>
  <c r="H385" i="7" s="1"/>
  <c r="O387" i="7"/>
  <c r="O386" i="7" s="1"/>
  <c r="O385" i="7" s="1"/>
  <c r="O382" i="7"/>
  <c r="O381" i="7" s="1"/>
  <c r="I382" i="7"/>
  <c r="I381" i="7" s="1"/>
  <c r="M382" i="7"/>
  <c r="M381" i="7" s="1"/>
  <c r="K382" i="7"/>
  <c r="K381" i="7" s="1"/>
  <c r="H382" i="7"/>
  <c r="H381" i="7" s="1"/>
  <c r="M379" i="7"/>
  <c r="O379" i="7"/>
  <c r="I379" i="7"/>
  <c r="K379" i="7"/>
  <c r="H379" i="7"/>
  <c r="M377" i="7"/>
  <c r="O377" i="7"/>
  <c r="I377" i="7"/>
  <c r="K377" i="7"/>
  <c r="H377" i="7"/>
  <c r="M372" i="7"/>
  <c r="O372" i="7"/>
  <c r="I372" i="7"/>
  <c r="K372" i="7"/>
  <c r="H372" i="7"/>
  <c r="M370" i="7"/>
  <c r="O370" i="7"/>
  <c r="I370" i="7"/>
  <c r="K370" i="7"/>
  <c r="H370" i="7"/>
  <c r="O365" i="7"/>
  <c r="I365" i="7"/>
  <c r="K365" i="7"/>
  <c r="H365" i="7"/>
  <c r="M363" i="7"/>
  <c r="O363" i="7"/>
  <c r="I363" i="7"/>
  <c r="K363" i="7"/>
  <c r="H363" i="7"/>
  <c r="M361" i="7"/>
  <c r="O361" i="7"/>
  <c r="I361" i="7"/>
  <c r="K361" i="7"/>
  <c r="H361" i="7"/>
  <c r="M356" i="7"/>
  <c r="M355" i="7" s="1"/>
  <c r="O356" i="7"/>
  <c r="O355" i="7" s="1"/>
  <c r="I356" i="7"/>
  <c r="I355" i="7" s="1"/>
  <c r="K356" i="7"/>
  <c r="K355" i="7" s="1"/>
  <c r="H356" i="7"/>
  <c r="H355" i="7" s="1"/>
  <c r="M353" i="7"/>
  <c r="M352" i="7" s="1"/>
  <c r="O353" i="7"/>
  <c r="O352" i="7" s="1"/>
  <c r="I353" i="7"/>
  <c r="I352" i="7" s="1"/>
  <c r="K353" i="7"/>
  <c r="K352" i="7" s="1"/>
  <c r="H353" i="7"/>
  <c r="H352" i="7" s="1"/>
  <c r="O346" i="7"/>
  <c r="O345" i="7" s="1"/>
  <c r="I346" i="7"/>
  <c r="I345" i="7" s="1"/>
  <c r="M346" i="7"/>
  <c r="M345" i="7" s="1"/>
  <c r="K346" i="7"/>
  <c r="K345" i="7" s="1"/>
  <c r="H346" i="7"/>
  <c r="H345" i="7" s="1"/>
  <c r="O343" i="7"/>
  <c r="O342" i="7" s="1"/>
  <c r="I343" i="7"/>
  <c r="I342" i="7" s="1"/>
  <c r="M343" i="7"/>
  <c r="M342" i="7" s="1"/>
  <c r="K343" i="7"/>
  <c r="K342" i="7" s="1"/>
  <c r="H343" i="7"/>
  <c r="H342" i="7" s="1"/>
  <c r="M340" i="7"/>
  <c r="M339" i="7" s="1"/>
  <c r="O340" i="7"/>
  <c r="O339" i="7" s="1"/>
  <c r="I340" i="7"/>
  <c r="I339" i="7" s="1"/>
  <c r="K340" i="7"/>
  <c r="K339" i="7" s="1"/>
  <c r="H340" i="7"/>
  <c r="H339" i="7" s="1"/>
  <c r="M333" i="7"/>
  <c r="O333" i="7"/>
  <c r="I333" i="7"/>
  <c r="K333" i="7"/>
  <c r="H333" i="7"/>
  <c r="M331" i="7"/>
  <c r="O331" i="7"/>
  <c r="I331" i="7"/>
  <c r="K331" i="7"/>
  <c r="H331" i="7"/>
  <c r="M325" i="7"/>
  <c r="M324" i="7" s="1"/>
  <c r="M323" i="7" s="1"/>
  <c r="O325" i="7"/>
  <c r="O324" i="7" s="1"/>
  <c r="O323" i="7" s="1"/>
  <c r="I325" i="7"/>
  <c r="I324" i="7" s="1"/>
  <c r="I323" i="7" s="1"/>
  <c r="K325" i="7"/>
  <c r="K324" i="7" s="1"/>
  <c r="K323" i="7" s="1"/>
  <c r="H325" i="7"/>
  <c r="H324" i="7" s="1"/>
  <c r="H323" i="7" s="1"/>
  <c r="M321" i="7"/>
  <c r="M320" i="7" s="1"/>
  <c r="O321" i="7"/>
  <c r="O320" i="7" s="1"/>
  <c r="I321" i="7"/>
  <c r="I320" i="7" s="1"/>
  <c r="K321" i="7"/>
  <c r="K320" i="7" s="1"/>
  <c r="H321" i="7"/>
  <c r="H320" i="7" s="1"/>
  <c r="M318" i="7"/>
  <c r="M317" i="7" s="1"/>
  <c r="O318" i="7"/>
  <c r="O317" i="7" s="1"/>
  <c r="I318" i="7"/>
  <c r="I317" i="7" s="1"/>
  <c r="K318" i="7"/>
  <c r="K317" i="7" s="1"/>
  <c r="H318" i="7"/>
  <c r="H317" i="7" s="1"/>
  <c r="O315" i="7"/>
  <c r="O314" i="7" s="1"/>
  <c r="I315" i="7"/>
  <c r="I314" i="7" s="1"/>
  <c r="M315" i="7"/>
  <c r="M314" i="7" s="1"/>
  <c r="K315" i="7"/>
  <c r="K314" i="7" s="1"/>
  <c r="H315" i="7"/>
  <c r="H314" i="7" s="1"/>
  <c r="M309" i="7"/>
  <c r="M308" i="7" s="1"/>
  <c r="O309" i="7"/>
  <c r="O308" i="7" s="1"/>
  <c r="I309" i="7"/>
  <c r="I308" i="7" s="1"/>
  <c r="K309" i="7"/>
  <c r="K308" i="7" s="1"/>
  <c r="H309" i="7"/>
  <c r="H308" i="7" s="1"/>
  <c r="M306" i="7"/>
  <c r="M305" i="7" s="1"/>
  <c r="O306" i="7"/>
  <c r="O305" i="7" s="1"/>
  <c r="I306" i="7"/>
  <c r="I305" i="7" s="1"/>
  <c r="K306" i="7"/>
  <c r="K305" i="7" s="1"/>
  <c r="H306" i="7"/>
  <c r="H305" i="7" s="1"/>
  <c r="M303" i="7"/>
  <c r="M302" i="7" s="1"/>
  <c r="O303" i="7"/>
  <c r="O302" i="7" s="1"/>
  <c r="I303" i="7"/>
  <c r="I302" i="7" s="1"/>
  <c r="K303" i="7"/>
  <c r="K302" i="7" s="1"/>
  <c r="H303" i="7"/>
  <c r="H302" i="7" s="1"/>
  <c r="M299" i="7"/>
  <c r="M298" i="7" s="1"/>
  <c r="M297" i="7" s="1"/>
  <c r="O299" i="7"/>
  <c r="O298" i="7" s="1"/>
  <c r="O297" i="7" s="1"/>
  <c r="I299" i="7"/>
  <c r="I298" i="7" s="1"/>
  <c r="I297" i="7" s="1"/>
  <c r="K299" i="7"/>
  <c r="K298" i="7" s="1"/>
  <c r="K297" i="7" s="1"/>
  <c r="H299" i="7"/>
  <c r="H298" i="7" s="1"/>
  <c r="H297" i="7" s="1"/>
  <c r="O295" i="7"/>
  <c r="I295" i="7"/>
  <c r="M295" i="7"/>
  <c r="K295" i="7"/>
  <c r="H295" i="7"/>
  <c r="M293" i="7"/>
  <c r="O293" i="7"/>
  <c r="I293" i="7"/>
  <c r="K293" i="7"/>
  <c r="H293" i="7"/>
  <c r="O290" i="7"/>
  <c r="O289" i="7" s="1"/>
  <c r="I290" i="7"/>
  <c r="I289" i="7" s="1"/>
  <c r="M290" i="7"/>
  <c r="M289" i="7" s="1"/>
  <c r="K290" i="7"/>
  <c r="K289" i="7" s="1"/>
  <c r="H290" i="7"/>
  <c r="H289" i="7" s="1"/>
  <c r="M286" i="7"/>
  <c r="M285" i="7" s="1"/>
  <c r="M284" i="7" s="1"/>
  <c r="O286" i="7"/>
  <c r="O285" i="7" s="1"/>
  <c r="O284" i="7" s="1"/>
  <c r="I286" i="7"/>
  <c r="I285" i="7" s="1"/>
  <c r="I284" i="7" s="1"/>
  <c r="K286" i="7"/>
  <c r="K285" i="7" s="1"/>
  <c r="K284" i="7" s="1"/>
  <c r="H286" i="7"/>
  <c r="H285" i="7" s="1"/>
  <c r="H284" i="7" s="1"/>
  <c r="M280" i="7"/>
  <c r="O280" i="7"/>
  <c r="I280" i="7"/>
  <c r="K280" i="7"/>
  <c r="H280" i="7"/>
  <c r="M278" i="7"/>
  <c r="O278" i="7"/>
  <c r="I278" i="7"/>
  <c r="K278" i="7"/>
  <c r="H278" i="7"/>
  <c r="M275" i="7"/>
  <c r="O275" i="7"/>
  <c r="I275" i="7"/>
  <c r="K275" i="7"/>
  <c r="H275" i="7"/>
  <c r="M273" i="7"/>
  <c r="O273" i="7"/>
  <c r="I273" i="7"/>
  <c r="K273" i="7"/>
  <c r="H273" i="7"/>
  <c r="O270" i="7"/>
  <c r="O269" i="7" s="1"/>
  <c r="I270" i="7"/>
  <c r="I269" i="7" s="1"/>
  <c r="M270" i="7"/>
  <c r="M269" i="7" s="1"/>
  <c r="K270" i="7"/>
  <c r="K269" i="7" s="1"/>
  <c r="H270" i="7"/>
  <c r="H269" i="7" s="1"/>
  <c r="M267" i="7"/>
  <c r="O267" i="7"/>
  <c r="I267" i="7"/>
  <c r="K267" i="7"/>
  <c r="H267" i="7"/>
  <c r="M265" i="7"/>
  <c r="O265" i="7"/>
  <c r="I265" i="7"/>
  <c r="K265" i="7"/>
  <c r="H265" i="7"/>
  <c r="M262" i="7"/>
  <c r="O262" i="7"/>
  <c r="I262" i="7"/>
  <c r="K262" i="7"/>
  <c r="H262" i="7"/>
  <c r="M260" i="7"/>
  <c r="O260" i="7"/>
  <c r="I260" i="7"/>
  <c r="K260" i="7"/>
  <c r="H260" i="7"/>
  <c r="M257" i="7"/>
  <c r="O257" i="7"/>
  <c r="I257" i="7"/>
  <c r="K257" i="7"/>
  <c r="H257" i="7"/>
  <c r="M255" i="7"/>
  <c r="O255" i="7"/>
  <c r="I255" i="7"/>
  <c r="K255" i="7"/>
  <c r="H255" i="7"/>
  <c r="M252" i="7"/>
  <c r="O252" i="7"/>
  <c r="I252" i="7"/>
  <c r="K252" i="7"/>
  <c r="H252" i="7"/>
  <c r="M250" i="7"/>
  <c r="O250" i="7"/>
  <c r="I250" i="7"/>
  <c r="K250" i="7"/>
  <c r="H250" i="7"/>
  <c r="M247" i="7"/>
  <c r="O247" i="7"/>
  <c r="I247" i="7"/>
  <c r="K247" i="7"/>
  <c r="H247" i="7"/>
  <c r="M245" i="7"/>
  <c r="O245" i="7"/>
  <c r="I245" i="7"/>
  <c r="K245" i="7"/>
  <c r="H245" i="7"/>
  <c r="M242" i="7"/>
  <c r="O242" i="7"/>
  <c r="I242" i="7"/>
  <c r="K242" i="7"/>
  <c r="H242" i="7"/>
  <c r="M240" i="7"/>
  <c r="O240" i="7"/>
  <c r="I240" i="7"/>
  <c r="K240" i="7"/>
  <c r="H240" i="7"/>
  <c r="M233" i="7"/>
  <c r="M232" i="7" s="1"/>
  <c r="O233" i="7"/>
  <c r="O232" i="7" s="1"/>
  <c r="I233" i="7"/>
  <c r="I232" i="7" s="1"/>
  <c r="K233" i="7"/>
  <c r="K232" i="7" s="1"/>
  <c r="H233" i="7"/>
  <c r="H232" i="7" s="1"/>
  <c r="O230" i="7"/>
  <c r="O229" i="7" s="1"/>
  <c r="I230" i="7"/>
  <c r="I229" i="7" s="1"/>
  <c r="M230" i="7"/>
  <c r="M229" i="7" s="1"/>
  <c r="K230" i="7"/>
  <c r="K229" i="7" s="1"/>
  <c r="H230" i="7"/>
  <c r="H229" i="7" s="1"/>
  <c r="M224" i="7"/>
  <c r="M223" i="7" s="1"/>
  <c r="M222" i="7" s="1"/>
  <c r="M221" i="7" s="1"/>
  <c r="O224" i="7"/>
  <c r="O223" i="7" s="1"/>
  <c r="O222" i="7" s="1"/>
  <c r="O221" i="7" s="1"/>
  <c r="I224" i="7"/>
  <c r="I223" i="7" s="1"/>
  <c r="I222" i="7" s="1"/>
  <c r="I221" i="7" s="1"/>
  <c r="K224" i="7"/>
  <c r="K223" i="7" s="1"/>
  <c r="K222" i="7" s="1"/>
  <c r="K221" i="7" s="1"/>
  <c r="H224" i="7"/>
  <c r="H223" i="7" s="1"/>
  <c r="H222" i="7" s="1"/>
  <c r="H221" i="7" s="1"/>
  <c r="O217" i="7"/>
  <c r="O216" i="7" s="1"/>
  <c r="I217" i="7"/>
  <c r="I216" i="7" s="1"/>
  <c r="M217" i="7"/>
  <c r="M216" i="7" s="1"/>
  <c r="K217" i="7"/>
  <c r="K216" i="7" s="1"/>
  <c r="H217" i="7"/>
  <c r="H216" i="7" s="1"/>
  <c r="O214" i="7"/>
  <c r="I214" i="7"/>
  <c r="M214" i="7"/>
  <c r="K214" i="7"/>
  <c r="K211" i="7" s="1"/>
  <c r="H214" i="7"/>
  <c r="M212" i="7"/>
  <c r="O212" i="7"/>
  <c r="I212" i="7"/>
  <c r="K212" i="7"/>
  <c r="H212" i="7"/>
  <c r="M211" i="7"/>
  <c r="O209" i="7"/>
  <c r="O208" i="7" s="1"/>
  <c r="I209" i="7"/>
  <c r="I208" i="7" s="1"/>
  <c r="M209" i="7"/>
  <c r="M208" i="7" s="1"/>
  <c r="K209" i="7"/>
  <c r="K208" i="7" s="1"/>
  <c r="H209" i="7"/>
  <c r="H208" i="7" s="1"/>
  <c r="O206" i="7"/>
  <c r="O205" i="7" s="1"/>
  <c r="I206" i="7"/>
  <c r="I205" i="7" s="1"/>
  <c r="M206" i="7"/>
  <c r="M205" i="7" s="1"/>
  <c r="K206" i="7"/>
  <c r="K205" i="7" s="1"/>
  <c r="H206" i="7"/>
  <c r="H205" i="7" s="1"/>
  <c r="M200" i="7"/>
  <c r="M199" i="7" s="1"/>
  <c r="M198" i="7" s="1"/>
  <c r="M197" i="7" s="1"/>
  <c r="M196" i="7" s="1"/>
  <c r="O200" i="7"/>
  <c r="O199" i="7" s="1"/>
  <c r="O198" i="7" s="1"/>
  <c r="O197" i="7" s="1"/>
  <c r="O196" i="7" s="1"/>
  <c r="I200" i="7"/>
  <c r="I199" i="7" s="1"/>
  <c r="I198" i="7" s="1"/>
  <c r="I197" i="7" s="1"/>
  <c r="I196" i="7" s="1"/>
  <c r="K200" i="7"/>
  <c r="K199" i="7" s="1"/>
  <c r="K198" i="7" s="1"/>
  <c r="K197" i="7" s="1"/>
  <c r="K196" i="7" s="1"/>
  <c r="H200" i="7"/>
  <c r="H199" i="7" s="1"/>
  <c r="H198" i="7" s="1"/>
  <c r="H197" i="7" s="1"/>
  <c r="H196" i="7" s="1"/>
  <c r="M194" i="7"/>
  <c r="M193" i="7" s="1"/>
  <c r="O194" i="7"/>
  <c r="O193" i="7" s="1"/>
  <c r="I194" i="7"/>
  <c r="I193" i="7" s="1"/>
  <c r="K194" i="7"/>
  <c r="K193" i="7" s="1"/>
  <c r="H194" i="7"/>
  <c r="H193" i="7" s="1"/>
  <c r="M191" i="7"/>
  <c r="M190" i="7" s="1"/>
  <c r="O191" i="7"/>
  <c r="O190" i="7" s="1"/>
  <c r="I191" i="7"/>
  <c r="I190" i="7" s="1"/>
  <c r="K191" i="7"/>
  <c r="K190" i="7" s="1"/>
  <c r="H191" i="7"/>
  <c r="H190" i="7" s="1"/>
  <c r="M188" i="7"/>
  <c r="M187" i="7" s="1"/>
  <c r="O188" i="7"/>
  <c r="O187" i="7" s="1"/>
  <c r="I188" i="7"/>
  <c r="I187" i="7" s="1"/>
  <c r="K188" i="7"/>
  <c r="K187" i="7" s="1"/>
  <c r="H188" i="7"/>
  <c r="H187" i="7" s="1"/>
  <c r="O186" i="7"/>
  <c r="I186" i="7"/>
  <c r="H186" i="7"/>
  <c r="K185" i="7"/>
  <c r="K184" i="7" s="1"/>
  <c r="O183" i="7"/>
  <c r="I183" i="7"/>
  <c r="H183" i="7"/>
  <c r="K182" i="7"/>
  <c r="K181" i="7" s="1"/>
  <c r="M176" i="7"/>
  <c r="M175" i="7" s="1"/>
  <c r="O176" i="7"/>
  <c r="O175" i="7" s="1"/>
  <c r="I176" i="7"/>
  <c r="I175" i="7" s="1"/>
  <c r="K176" i="7"/>
  <c r="K175" i="7" s="1"/>
  <c r="H176" i="7"/>
  <c r="H175" i="7" s="1"/>
  <c r="M173" i="7"/>
  <c r="M172" i="7" s="1"/>
  <c r="O173" i="7"/>
  <c r="O172" i="7" s="1"/>
  <c r="I173" i="7"/>
  <c r="I172" i="7" s="1"/>
  <c r="K173" i="7"/>
  <c r="K172" i="7" s="1"/>
  <c r="H173" i="7"/>
  <c r="H172" i="7" s="1"/>
  <c r="M170" i="7"/>
  <c r="M169" i="7" s="1"/>
  <c r="O170" i="7"/>
  <c r="O169" i="7" s="1"/>
  <c r="I170" i="7"/>
  <c r="I169" i="7" s="1"/>
  <c r="K170" i="7"/>
  <c r="K169" i="7" s="1"/>
  <c r="H170" i="7"/>
  <c r="H169" i="7" s="1"/>
  <c r="M163" i="7"/>
  <c r="M162" i="7" s="1"/>
  <c r="O163" i="7"/>
  <c r="O162" i="7" s="1"/>
  <c r="I163" i="7"/>
  <c r="I162" i="7" s="1"/>
  <c r="K163" i="7"/>
  <c r="K162" i="7" s="1"/>
  <c r="H163" i="7"/>
  <c r="H162" i="7" s="1"/>
  <c r="M160" i="7"/>
  <c r="O160" i="7"/>
  <c r="O159" i="7" s="1"/>
  <c r="I160" i="7"/>
  <c r="I159" i="7" s="1"/>
  <c r="K160" i="7"/>
  <c r="K159" i="7" s="1"/>
  <c r="H160" i="7"/>
  <c r="H159" i="7" s="1"/>
  <c r="M157" i="7"/>
  <c r="M156" i="7" s="1"/>
  <c r="O157" i="7"/>
  <c r="O156" i="7" s="1"/>
  <c r="I157" i="7"/>
  <c r="I156" i="7" s="1"/>
  <c r="K157" i="7"/>
  <c r="K156" i="7" s="1"/>
  <c r="H157" i="7"/>
  <c r="H156" i="7" s="1"/>
  <c r="M150" i="7"/>
  <c r="M149" i="7" s="1"/>
  <c r="M148" i="7" s="1"/>
  <c r="M147" i="7" s="1"/>
  <c r="O150" i="7"/>
  <c r="O149" i="7" s="1"/>
  <c r="O148" i="7" s="1"/>
  <c r="O147" i="7" s="1"/>
  <c r="O146" i="7" s="1"/>
  <c r="I150" i="7"/>
  <c r="I149" i="7" s="1"/>
  <c r="I148" i="7" s="1"/>
  <c r="I147" i="7" s="1"/>
  <c r="I146" i="7" s="1"/>
  <c r="K150" i="7"/>
  <c r="K149" i="7" s="1"/>
  <c r="K148" i="7" s="1"/>
  <c r="K147" i="7" s="1"/>
  <c r="K146" i="7" s="1"/>
  <c r="H150" i="7"/>
  <c r="H149" i="7" s="1"/>
  <c r="H148" i="7" s="1"/>
  <c r="H147" i="7" s="1"/>
  <c r="H146" i="7" s="1"/>
  <c r="M144" i="7"/>
  <c r="M143" i="7" s="1"/>
  <c r="O144" i="7"/>
  <c r="O143" i="7" s="1"/>
  <c r="I144" i="7"/>
  <c r="I143" i="7" s="1"/>
  <c r="K144" i="7"/>
  <c r="K143" i="7" s="1"/>
  <c r="H144" i="7"/>
  <c r="H143" i="7" s="1"/>
  <c r="M141" i="7"/>
  <c r="M140" i="7" s="1"/>
  <c r="O141" i="7"/>
  <c r="O140" i="7" s="1"/>
  <c r="I141" i="7"/>
  <c r="I140" i="7" s="1"/>
  <c r="K141" i="7"/>
  <c r="K140" i="7" s="1"/>
  <c r="H141" i="7"/>
  <c r="H140" i="7" s="1"/>
  <c r="M133" i="7"/>
  <c r="M132" i="7" s="1"/>
  <c r="O133" i="7"/>
  <c r="O132" i="7" s="1"/>
  <c r="I133" i="7"/>
  <c r="I132" i="7" s="1"/>
  <c r="K133" i="7"/>
  <c r="K132" i="7" s="1"/>
  <c r="H133" i="7"/>
  <c r="H132" i="7" s="1"/>
  <c r="O130" i="7"/>
  <c r="O129" i="7" s="1"/>
  <c r="I130" i="7"/>
  <c r="I129" i="7" s="1"/>
  <c r="M130" i="7"/>
  <c r="M129" i="7" s="1"/>
  <c r="K130" i="7"/>
  <c r="K129" i="7" s="1"/>
  <c r="H130" i="7"/>
  <c r="H129" i="7" s="1"/>
  <c r="O127" i="7"/>
  <c r="O126" i="7" s="1"/>
  <c r="I127" i="7"/>
  <c r="I126" i="7" s="1"/>
  <c r="M127" i="7"/>
  <c r="M126" i="7" s="1"/>
  <c r="K127" i="7"/>
  <c r="K126" i="7" s="1"/>
  <c r="H127" i="7"/>
  <c r="H126" i="7" s="1"/>
  <c r="O123" i="7"/>
  <c r="O122" i="7" s="1"/>
  <c r="I123" i="7"/>
  <c r="I122" i="7" s="1"/>
  <c r="M123" i="7"/>
  <c r="M122" i="7" s="1"/>
  <c r="K123" i="7"/>
  <c r="K122" i="7" s="1"/>
  <c r="H123" i="7"/>
  <c r="H122" i="7" s="1"/>
  <c r="O120" i="7"/>
  <c r="O119" i="7" s="1"/>
  <c r="I120" i="7"/>
  <c r="I119" i="7" s="1"/>
  <c r="M120" i="7"/>
  <c r="M119" i="7" s="1"/>
  <c r="K120" i="7"/>
  <c r="K119" i="7" s="1"/>
  <c r="H120" i="7"/>
  <c r="H119" i="7" s="1"/>
  <c r="M113" i="7"/>
  <c r="M112" i="7" s="1"/>
  <c r="M111" i="7" s="1"/>
  <c r="O113" i="7"/>
  <c r="O112" i="7" s="1"/>
  <c r="O111" i="7" s="1"/>
  <c r="I113" i="7"/>
  <c r="I112" i="7" s="1"/>
  <c r="I111" i="7" s="1"/>
  <c r="K113" i="7"/>
  <c r="K112" i="7" s="1"/>
  <c r="K111" i="7" s="1"/>
  <c r="H113" i="7"/>
  <c r="H112" i="7" s="1"/>
  <c r="H111" i="7" s="1"/>
  <c r="O109" i="7"/>
  <c r="O108" i="7" s="1"/>
  <c r="O107" i="7" s="1"/>
  <c r="I109" i="7"/>
  <c r="I108" i="7" s="1"/>
  <c r="I107" i="7" s="1"/>
  <c r="M109" i="7"/>
  <c r="M108" i="7" s="1"/>
  <c r="M107" i="7" s="1"/>
  <c r="K109" i="7"/>
  <c r="K108" i="7" s="1"/>
  <c r="K107" i="7" s="1"/>
  <c r="H109" i="7"/>
  <c r="H108" i="7" s="1"/>
  <c r="H107" i="7" s="1"/>
  <c r="M102" i="7"/>
  <c r="M101" i="7" s="1"/>
  <c r="M100" i="7" s="1"/>
  <c r="M99" i="7" s="1"/>
  <c r="M98" i="7" s="1"/>
  <c r="M97" i="7" s="1"/>
  <c r="O102" i="7"/>
  <c r="O101" i="7" s="1"/>
  <c r="O100" i="7" s="1"/>
  <c r="O99" i="7" s="1"/>
  <c r="O98" i="7" s="1"/>
  <c r="O97" i="7" s="1"/>
  <c r="I102" i="7"/>
  <c r="I101" i="7" s="1"/>
  <c r="I100" i="7" s="1"/>
  <c r="I99" i="7" s="1"/>
  <c r="I98" i="7" s="1"/>
  <c r="I97" i="7" s="1"/>
  <c r="K102" i="7"/>
  <c r="K101" i="7" s="1"/>
  <c r="K100" i="7" s="1"/>
  <c r="K99" i="7" s="1"/>
  <c r="K98" i="7" s="1"/>
  <c r="K97" i="7" s="1"/>
  <c r="H102" i="7"/>
  <c r="H101" i="7" s="1"/>
  <c r="H100" i="7" s="1"/>
  <c r="H99" i="7" s="1"/>
  <c r="H98" i="7" s="1"/>
  <c r="H97" i="7" s="1"/>
  <c r="M94" i="7"/>
  <c r="O94" i="7"/>
  <c r="I94" i="7"/>
  <c r="K94" i="7"/>
  <c r="H94" i="7"/>
  <c r="M92" i="7"/>
  <c r="O92" i="7"/>
  <c r="I92" i="7"/>
  <c r="K92" i="7"/>
  <c r="H92" i="7"/>
  <c r="O85" i="7"/>
  <c r="O84" i="7" s="1"/>
  <c r="O83" i="7" s="1"/>
  <c r="I85" i="7"/>
  <c r="I84" i="7" s="1"/>
  <c r="I83" i="7" s="1"/>
  <c r="M85" i="7"/>
  <c r="M84" i="7" s="1"/>
  <c r="M83" i="7" s="1"/>
  <c r="K85" i="7"/>
  <c r="K84" i="7" s="1"/>
  <c r="K83" i="7" s="1"/>
  <c r="H85" i="7"/>
  <c r="H84" i="7" s="1"/>
  <c r="H83" i="7" s="1"/>
  <c r="M81" i="7"/>
  <c r="M80" i="7" s="1"/>
  <c r="O81" i="7"/>
  <c r="O80" i="7" s="1"/>
  <c r="I81" i="7"/>
  <c r="I80" i="7" s="1"/>
  <c r="K81" i="7"/>
  <c r="K80" i="7" s="1"/>
  <c r="H81" i="7"/>
  <c r="H80" i="7" s="1"/>
  <c r="O79" i="7"/>
  <c r="I79" i="7"/>
  <c r="H79" i="7"/>
  <c r="K78" i="7"/>
  <c r="K77" i="7" s="1"/>
  <c r="O73" i="7"/>
  <c r="O72" i="7" s="1"/>
  <c r="I73" i="7"/>
  <c r="I72" i="7" s="1"/>
  <c r="M73" i="7"/>
  <c r="M72" i="7" s="1"/>
  <c r="K73" i="7"/>
  <c r="K72" i="7" s="1"/>
  <c r="H73" i="7"/>
  <c r="H72" i="7" s="1"/>
  <c r="M69" i="7"/>
  <c r="O69" i="7"/>
  <c r="I69" i="7"/>
  <c r="K69" i="7"/>
  <c r="H69" i="7"/>
  <c r="M67" i="7"/>
  <c r="O67" i="7"/>
  <c r="I67" i="7"/>
  <c r="K67" i="7"/>
  <c r="H67" i="7"/>
  <c r="O65" i="7"/>
  <c r="M65" i="7"/>
  <c r="I65" i="7"/>
  <c r="K65" i="7"/>
  <c r="H65" i="7"/>
  <c r="M58" i="7"/>
  <c r="M57" i="7" s="1"/>
  <c r="M56" i="7" s="1"/>
  <c r="M55" i="7" s="1"/>
  <c r="M54" i="7" s="1"/>
  <c r="M53" i="7" s="1"/>
  <c r="O58" i="7"/>
  <c r="O57" i="7" s="1"/>
  <c r="O56" i="7" s="1"/>
  <c r="O55" i="7" s="1"/>
  <c r="O54" i="7" s="1"/>
  <c r="O53" i="7" s="1"/>
  <c r="I58" i="7"/>
  <c r="I57" i="7" s="1"/>
  <c r="I56" i="7" s="1"/>
  <c r="I55" i="7" s="1"/>
  <c r="I54" i="7" s="1"/>
  <c r="I53" i="7" s="1"/>
  <c r="K58" i="7"/>
  <c r="K57" i="7" s="1"/>
  <c r="K56" i="7" s="1"/>
  <c r="K55" i="7" s="1"/>
  <c r="K54" i="7" s="1"/>
  <c r="K53" i="7" s="1"/>
  <c r="H58" i="7"/>
  <c r="H57" i="7" s="1"/>
  <c r="H56" i="7" s="1"/>
  <c r="H55" i="7" s="1"/>
  <c r="H54" i="7" s="1"/>
  <c r="H53" i="7" s="1"/>
  <c r="M51" i="7"/>
  <c r="M50" i="7" s="1"/>
  <c r="M49" i="7" s="1"/>
  <c r="M48" i="7" s="1"/>
  <c r="M47" i="7" s="1"/>
  <c r="O51" i="7"/>
  <c r="O50" i="7" s="1"/>
  <c r="O49" i="7" s="1"/>
  <c r="O48" i="7" s="1"/>
  <c r="O47" i="7" s="1"/>
  <c r="I51" i="7"/>
  <c r="I50" i="7" s="1"/>
  <c r="I49" i="7" s="1"/>
  <c r="I48" i="7" s="1"/>
  <c r="I47" i="7" s="1"/>
  <c r="K51" i="7"/>
  <c r="K50" i="7" s="1"/>
  <c r="K49" i="7" s="1"/>
  <c r="K48" i="7" s="1"/>
  <c r="K47" i="7" s="1"/>
  <c r="H51" i="7"/>
  <c r="H50" i="7" s="1"/>
  <c r="H49" i="7" s="1"/>
  <c r="H48" i="7" s="1"/>
  <c r="H47" i="7" s="1"/>
  <c r="M45" i="7"/>
  <c r="M44" i="7" s="1"/>
  <c r="M43" i="7" s="1"/>
  <c r="M42" i="7" s="1"/>
  <c r="M41" i="7" s="1"/>
  <c r="O45" i="7"/>
  <c r="O44" i="7" s="1"/>
  <c r="O43" i="7" s="1"/>
  <c r="O42" i="7" s="1"/>
  <c r="O41" i="7" s="1"/>
  <c r="I45" i="7"/>
  <c r="I44" i="7" s="1"/>
  <c r="I43" i="7" s="1"/>
  <c r="I42" i="7" s="1"/>
  <c r="I41" i="7" s="1"/>
  <c r="K45" i="7"/>
  <c r="K44" i="7" s="1"/>
  <c r="K43" i="7" s="1"/>
  <c r="K42" i="7" s="1"/>
  <c r="K41" i="7" s="1"/>
  <c r="H45" i="7"/>
  <c r="H44" i="7" s="1"/>
  <c r="H43" i="7" s="1"/>
  <c r="H42" i="7" s="1"/>
  <c r="H41" i="7" s="1"/>
  <c r="O38" i="7"/>
  <c r="I38" i="7"/>
  <c r="K38" i="7"/>
  <c r="H38" i="7"/>
  <c r="O36" i="7"/>
  <c r="I36" i="7"/>
  <c r="M36" i="7"/>
  <c r="K36" i="7"/>
  <c r="H36" i="7"/>
  <c r="O34" i="7"/>
  <c r="I34" i="7"/>
  <c r="M34" i="7"/>
  <c r="K34" i="7"/>
  <c r="H34" i="7"/>
  <c r="M31" i="7"/>
  <c r="O31" i="7"/>
  <c r="I31" i="7"/>
  <c r="K31" i="7"/>
  <c r="H31" i="7"/>
  <c r="M29" i="7"/>
  <c r="O29" i="7"/>
  <c r="I29" i="7"/>
  <c r="K29" i="7"/>
  <c r="H29" i="7"/>
  <c r="H28" i="7"/>
  <c r="H27" i="7" s="1"/>
  <c r="O27" i="7"/>
  <c r="I27" i="7"/>
  <c r="K27" i="7"/>
  <c r="M20" i="7"/>
  <c r="O20" i="7"/>
  <c r="I20" i="7"/>
  <c r="K20" i="7"/>
  <c r="H20" i="7"/>
  <c r="O19" i="7"/>
  <c r="O18" i="7" s="1"/>
  <c r="O17" i="7" s="1"/>
  <c r="O16" i="7" s="1"/>
  <c r="O15" i="7" s="1"/>
  <c r="I19" i="7"/>
  <c r="I18" i="7" s="1"/>
  <c r="I17" i="7" s="1"/>
  <c r="I16" i="7" s="1"/>
  <c r="I15" i="7" s="1"/>
  <c r="K19" i="7"/>
  <c r="K18" i="7" s="1"/>
  <c r="K17" i="7" s="1"/>
  <c r="K16" i="7" s="1"/>
  <c r="K15" i="7" s="1"/>
  <c r="H19" i="7"/>
  <c r="H18" i="7" s="1"/>
  <c r="H17" i="7" s="1"/>
  <c r="H16" i="7" s="1"/>
  <c r="H15" i="7" s="1"/>
  <c r="I78" i="7" l="1"/>
  <c r="I77" i="7" s="1"/>
  <c r="M79" i="7"/>
  <c r="O78" i="7"/>
  <c r="O77" i="7" s="1"/>
  <c r="O76" i="7" s="1"/>
  <c r="O75" i="7" s="1"/>
  <c r="S79" i="7"/>
  <c r="S78" i="7" s="1"/>
  <c r="S77" i="7" s="1"/>
  <c r="S76" i="7" s="1"/>
  <c r="S75" i="7" s="1"/>
  <c r="S60" i="7" s="1"/>
  <c r="S14" i="7" s="1"/>
  <c r="I182" i="7"/>
  <c r="I181" i="7" s="1"/>
  <c r="M183" i="7"/>
  <c r="M182" i="7" s="1"/>
  <c r="M181" i="7" s="1"/>
  <c r="I185" i="7"/>
  <c r="I184" i="7" s="1"/>
  <c r="I180" i="7" s="1"/>
  <c r="I179" i="7" s="1"/>
  <c r="I178" i="7" s="1"/>
  <c r="M186" i="7"/>
  <c r="M185" i="7" s="1"/>
  <c r="M184" i="7" s="1"/>
  <c r="O182" i="7"/>
  <c r="O181" i="7" s="1"/>
  <c r="S183" i="7"/>
  <c r="S182" i="7" s="1"/>
  <c r="S181" i="7" s="1"/>
  <c r="O185" i="7"/>
  <c r="O184" i="7" s="1"/>
  <c r="S186" i="7"/>
  <c r="S185" i="7" s="1"/>
  <c r="S184" i="7" s="1"/>
  <c r="M27" i="7"/>
  <c r="I239" i="7"/>
  <c r="H244" i="7"/>
  <c r="I249" i="7"/>
  <c r="M38" i="7"/>
  <c r="M33" i="7" s="1"/>
  <c r="I369" i="7"/>
  <c r="I368" i="7" s="1"/>
  <c r="H376" i="7"/>
  <c r="H375" i="7" s="1"/>
  <c r="H374" i="7" s="1"/>
  <c r="O292" i="7"/>
  <c r="O288" i="7" s="1"/>
  <c r="K264" i="7"/>
  <c r="K272" i="7"/>
  <c r="O277" i="7"/>
  <c r="M64" i="7"/>
  <c r="M63" i="7" s="1"/>
  <c r="M62" i="7" s="1"/>
  <c r="M61" i="7" s="1"/>
  <c r="O264" i="7"/>
  <c r="K33" i="7"/>
  <c r="O33" i="7"/>
  <c r="M239" i="7"/>
  <c r="H259" i="7"/>
  <c r="O168" i="7"/>
  <c r="O167" i="7" s="1"/>
  <c r="O166" i="7" s="1"/>
  <c r="I408" i="7"/>
  <c r="I407" i="7" s="1"/>
  <c r="I406" i="7" s="1"/>
  <c r="I405" i="7" s="1"/>
  <c r="I404" i="7" s="1"/>
  <c r="I403" i="7" s="1"/>
  <c r="O301" i="7"/>
  <c r="M313" i="7"/>
  <c r="M312" i="7" s="1"/>
  <c r="M311" i="7" s="1"/>
  <c r="M338" i="7"/>
  <c r="M337" i="7" s="1"/>
  <c r="M336" i="7" s="1"/>
  <c r="M335" i="7" s="1"/>
  <c r="O91" i="7"/>
  <c r="O90" i="7" s="1"/>
  <c r="O89" i="7" s="1"/>
  <c r="O88" i="7" s="1"/>
  <c r="O87" i="7" s="1"/>
  <c r="O244" i="7"/>
  <c r="I244" i="7"/>
  <c r="K249" i="7"/>
  <c r="O254" i="7"/>
  <c r="K408" i="7"/>
  <c r="K407" i="7" s="1"/>
  <c r="K406" i="7" s="1"/>
  <c r="K405" i="7" s="1"/>
  <c r="K404" i="7" s="1"/>
  <c r="K403" i="7" s="1"/>
  <c r="H64" i="7"/>
  <c r="H63" i="7" s="1"/>
  <c r="H62" i="7" s="1"/>
  <c r="H61" i="7" s="1"/>
  <c r="H118" i="7"/>
  <c r="O118" i="7"/>
  <c r="M125" i="7"/>
  <c r="O155" i="7"/>
  <c r="O154" i="7" s="1"/>
  <c r="O153" i="7" s="1"/>
  <c r="O152" i="7" s="1"/>
  <c r="M168" i="7"/>
  <c r="M167" i="7" s="1"/>
  <c r="M166" i="7" s="1"/>
  <c r="O211" i="7"/>
  <c r="O204" i="7" s="1"/>
  <c r="O203" i="7" s="1"/>
  <c r="O202" i="7" s="1"/>
  <c r="K239" i="7"/>
  <c r="O338" i="7"/>
  <c r="O337" i="7" s="1"/>
  <c r="O336" i="7" s="1"/>
  <c r="O335" i="7" s="1"/>
  <c r="K351" i="7"/>
  <c r="I33" i="7"/>
  <c r="O64" i="7"/>
  <c r="O63" i="7" s="1"/>
  <c r="O62" i="7" s="1"/>
  <c r="O61" i="7" s="1"/>
  <c r="H91" i="7"/>
  <c r="H90" i="7" s="1"/>
  <c r="H89" i="7" s="1"/>
  <c r="H88" i="7" s="1"/>
  <c r="H87" i="7" s="1"/>
  <c r="I118" i="7"/>
  <c r="K228" i="7"/>
  <c r="K227" i="7" s="1"/>
  <c r="K226" i="7" s="1"/>
  <c r="H254" i="7"/>
  <c r="I272" i="7"/>
  <c r="K277" i="7"/>
  <c r="H292" i="7"/>
  <c r="H288" i="7" s="1"/>
  <c r="H330" i="7"/>
  <c r="H329" i="7" s="1"/>
  <c r="H328" i="7" s="1"/>
  <c r="O360" i="7"/>
  <c r="O359" i="7" s="1"/>
  <c r="O408" i="7"/>
  <c r="O407" i="7" s="1"/>
  <c r="O406" i="7" s="1"/>
  <c r="O405" i="7" s="1"/>
  <c r="O404" i="7" s="1"/>
  <c r="O403" i="7" s="1"/>
  <c r="K220" i="7"/>
  <c r="I76" i="7"/>
  <c r="I75" i="7" s="1"/>
  <c r="M249" i="7"/>
  <c r="I254" i="7"/>
  <c r="H264" i="7"/>
  <c r="M264" i="7"/>
  <c r="K292" i="7"/>
  <c r="K288" i="7" s="1"/>
  <c r="M365" i="7"/>
  <c r="M376" i="7" s="1"/>
  <c r="M375" i="7" s="1"/>
  <c r="M374" i="7" s="1"/>
  <c r="K369" i="7"/>
  <c r="K368" i="7" s="1"/>
  <c r="H408" i="7"/>
  <c r="H407" i="7" s="1"/>
  <c r="H406" i="7" s="1"/>
  <c r="H405" i="7" s="1"/>
  <c r="H404" i="7" s="1"/>
  <c r="H403" i="7" s="1"/>
  <c r="H228" i="7"/>
  <c r="H227" i="7" s="1"/>
  <c r="H226" i="7" s="1"/>
  <c r="H220" i="7" s="1"/>
  <c r="I301" i="7"/>
  <c r="H313" i="7"/>
  <c r="H312" i="7" s="1"/>
  <c r="H311" i="7" s="1"/>
  <c r="I351" i="7"/>
  <c r="O376" i="7"/>
  <c r="O375" i="7" s="1"/>
  <c r="O374" i="7" s="1"/>
  <c r="H125" i="7"/>
  <c r="I125" i="7"/>
  <c r="O139" i="7"/>
  <c r="O138" i="7" s="1"/>
  <c r="O137" i="7" s="1"/>
  <c r="O136" i="7" s="1"/>
  <c r="H155" i="7"/>
  <c r="H154" i="7" s="1"/>
  <c r="H153" i="7" s="1"/>
  <c r="H152" i="7" s="1"/>
  <c r="K180" i="7"/>
  <c r="K179" i="7" s="1"/>
  <c r="K178" i="7" s="1"/>
  <c r="I259" i="7"/>
  <c r="H139" i="7"/>
  <c r="H138" i="7" s="1"/>
  <c r="H137" i="7" s="1"/>
  <c r="H136" i="7" s="1"/>
  <c r="M139" i="7"/>
  <c r="M138" i="7" s="1"/>
  <c r="M137" i="7" s="1"/>
  <c r="M136" i="7" s="1"/>
  <c r="K168" i="7"/>
  <c r="K167" i="7" s="1"/>
  <c r="K166" i="7" s="1"/>
  <c r="M228" i="7"/>
  <c r="M227" i="7" s="1"/>
  <c r="M226" i="7" s="1"/>
  <c r="M220" i="7" s="1"/>
  <c r="M301" i="7"/>
  <c r="H338" i="7"/>
  <c r="H337" i="7" s="1"/>
  <c r="H336" i="7" s="1"/>
  <c r="H335" i="7" s="1"/>
  <c r="H351" i="7"/>
  <c r="H360" i="7"/>
  <c r="H359" i="7" s="1"/>
  <c r="O384" i="7"/>
  <c r="M19" i="7"/>
  <c r="M18" i="7" s="1"/>
  <c r="M17" i="7" s="1"/>
  <c r="M16" i="7" s="1"/>
  <c r="M15" i="7" s="1"/>
  <c r="K76" i="7"/>
  <c r="K75" i="7" s="1"/>
  <c r="K106" i="7"/>
  <c r="K105" i="7" s="1"/>
  <c r="K104" i="7" s="1"/>
  <c r="K139" i="7"/>
  <c r="K138" i="7" s="1"/>
  <c r="K137" i="7" s="1"/>
  <c r="K136" i="7" s="1"/>
  <c r="I139" i="7"/>
  <c r="I138" i="7" s="1"/>
  <c r="I137" i="7" s="1"/>
  <c r="I136" i="7" s="1"/>
  <c r="I228" i="7"/>
  <c r="I227" i="7" s="1"/>
  <c r="I226" i="7" s="1"/>
  <c r="I220" i="7" s="1"/>
  <c r="O239" i="7"/>
  <c r="K259" i="7"/>
  <c r="H277" i="7"/>
  <c r="O330" i="7"/>
  <c r="O329" i="7" s="1"/>
  <c r="O328" i="7" s="1"/>
  <c r="M91" i="7"/>
  <c r="M90" i="7" s="1"/>
  <c r="M89" i="7" s="1"/>
  <c r="M88" i="7" s="1"/>
  <c r="M87" i="7" s="1"/>
  <c r="I155" i="7"/>
  <c r="I154" i="7" s="1"/>
  <c r="I153" i="7" s="1"/>
  <c r="I152" i="7" s="1"/>
  <c r="I26" i="7"/>
  <c r="I338" i="7"/>
  <c r="I337" i="7" s="1"/>
  <c r="I336" i="7" s="1"/>
  <c r="I335" i="7" s="1"/>
  <c r="K118" i="7"/>
  <c r="O26" i="7"/>
  <c r="H33" i="7"/>
  <c r="I64" i="7"/>
  <c r="I63" i="7" s="1"/>
  <c r="I62" i="7" s="1"/>
  <c r="I61" i="7" s="1"/>
  <c r="O180" i="7"/>
  <c r="O179" i="7" s="1"/>
  <c r="O178" i="7" s="1"/>
  <c r="K301" i="7"/>
  <c r="H369" i="7"/>
  <c r="H368" i="7" s="1"/>
  <c r="H384" i="7"/>
  <c r="K26" i="7"/>
  <c r="K91" i="7"/>
  <c r="K90" i="7" s="1"/>
  <c r="K89" i="7" s="1"/>
  <c r="K88" i="7" s="1"/>
  <c r="K87" i="7" s="1"/>
  <c r="I91" i="7"/>
  <c r="I90" i="7" s="1"/>
  <c r="I89" i="7" s="1"/>
  <c r="I88" i="7" s="1"/>
  <c r="I87" i="7" s="1"/>
  <c r="I106" i="7"/>
  <c r="I105" i="7" s="1"/>
  <c r="I104" i="7" s="1"/>
  <c r="M118" i="7"/>
  <c r="K155" i="7"/>
  <c r="K154" i="7" s="1"/>
  <c r="K153" i="7" s="1"/>
  <c r="K152" i="7" s="1"/>
  <c r="K204" i="7"/>
  <c r="K203" i="7" s="1"/>
  <c r="K202" i="7" s="1"/>
  <c r="M244" i="7"/>
  <c r="I313" i="7"/>
  <c r="I312" i="7" s="1"/>
  <c r="I311" i="7" s="1"/>
  <c r="O369" i="7"/>
  <c r="O368" i="7" s="1"/>
  <c r="M384" i="7"/>
  <c r="I168" i="7"/>
  <c r="I167" i="7" s="1"/>
  <c r="I166" i="7" s="1"/>
  <c r="M292" i="7"/>
  <c r="M288" i="7" s="1"/>
  <c r="M351" i="7"/>
  <c r="H26" i="7"/>
  <c r="M26" i="7"/>
  <c r="K64" i="7"/>
  <c r="K63" i="7" s="1"/>
  <c r="K62" i="7" s="1"/>
  <c r="K61" i="7" s="1"/>
  <c r="H106" i="7"/>
  <c r="H105" i="7" s="1"/>
  <c r="H104" i="7" s="1"/>
  <c r="M146" i="7"/>
  <c r="H211" i="7"/>
  <c r="H204" i="7" s="1"/>
  <c r="H203" i="7" s="1"/>
  <c r="H202" i="7" s="1"/>
  <c r="K254" i="7"/>
  <c r="M254" i="7"/>
  <c r="O259" i="7"/>
  <c r="H272" i="7"/>
  <c r="O272" i="7"/>
  <c r="I277" i="7"/>
  <c r="H301" i="7"/>
  <c r="O313" i="7"/>
  <c r="O312" i="7" s="1"/>
  <c r="O311" i="7" s="1"/>
  <c r="K313" i="7"/>
  <c r="K312" i="7" s="1"/>
  <c r="K311" i="7" s="1"/>
  <c r="M330" i="7"/>
  <c r="M329" i="7" s="1"/>
  <c r="M328" i="7" s="1"/>
  <c r="H78" i="7"/>
  <c r="H77" i="7" s="1"/>
  <c r="H76" i="7" s="1"/>
  <c r="H75" i="7" s="1"/>
  <c r="M78" i="7"/>
  <c r="M77" i="7" s="1"/>
  <c r="M76" i="7" s="1"/>
  <c r="M75" i="7" s="1"/>
  <c r="O125" i="7"/>
  <c r="M106" i="7"/>
  <c r="M105" i="7" s="1"/>
  <c r="M104" i="7" s="1"/>
  <c r="M277" i="7"/>
  <c r="K125" i="7"/>
  <c r="M155" i="7"/>
  <c r="M154" i="7" s="1"/>
  <c r="M153" i="7" s="1"/>
  <c r="M152" i="7" s="1"/>
  <c r="M159" i="7"/>
  <c r="K384" i="7"/>
  <c r="O106" i="7"/>
  <c r="O105" i="7" s="1"/>
  <c r="O104" i="7" s="1"/>
  <c r="I384" i="7"/>
  <c r="H182" i="7"/>
  <c r="H181" i="7" s="1"/>
  <c r="I211" i="7"/>
  <c r="I204" i="7" s="1"/>
  <c r="I203" i="7" s="1"/>
  <c r="I202" i="7" s="1"/>
  <c r="H239" i="7"/>
  <c r="M272" i="7"/>
  <c r="K376" i="7"/>
  <c r="K375" i="7" s="1"/>
  <c r="K374" i="7" s="1"/>
  <c r="M408" i="7"/>
  <c r="M407" i="7" s="1"/>
  <c r="M406" i="7" s="1"/>
  <c r="M405" i="7" s="1"/>
  <c r="M404" i="7" s="1"/>
  <c r="M403" i="7" s="1"/>
  <c r="O228" i="7"/>
  <c r="O227" i="7" s="1"/>
  <c r="O226" i="7" s="1"/>
  <c r="O220" i="7" s="1"/>
  <c r="K244" i="7"/>
  <c r="O249" i="7"/>
  <c r="I376" i="7"/>
  <c r="I375" i="7" s="1"/>
  <c r="I374" i="7" s="1"/>
  <c r="H185" i="7"/>
  <c r="H184" i="7" s="1"/>
  <c r="K338" i="7"/>
  <c r="K337" i="7" s="1"/>
  <c r="K336" i="7" s="1"/>
  <c r="K335" i="7" s="1"/>
  <c r="O351" i="7"/>
  <c r="M204" i="7"/>
  <c r="M203" i="7" s="1"/>
  <c r="M202" i="7" s="1"/>
  <c r="M259" i="7"/>
  <c r="I264" i="7"/>
  <c r="I292" i="7"/>
  <c r="I288" i="7" s="1"/>
  <c r="K330" i="7"/>
  <c r="K329" i="7" s="1"/>
  <c r="K328" i="7" s="1"/>
  <c r="K360" i="7"/>
  <c r="K359" i="7" s="1"/>
  <c r="M369" i="7"/>
  <c r="M368" i="7" s="1"/>
  <c r="H168" i="7"/>
  <c r="H167" i="7" s="1"/>
  <c r="H166" i="7" s="1"/>
  <c r="H249" i="7"/>
  <c r="I330" i="7"/>
  <c r="I329" i="7" s="1"/>
  <c r="I328" i="7" s="1"/>
  <c r="I360" i="7"/>
  <c r="I359" i="7" s="1"/>
  <c r="I358" i="7" s="1"/>
  <c r="S180" i="7" l="1"/>
  <c r="S179" i="7" s="1"/>
  <c r="S178" i="7" s="1"/>
  <c r="S165" i="7" s="1"/>
  <c r="S135" i="7" s="1"/>
  <c r="S421" i="7" s="1"/>
  <c r="H327" i="7"/>
  <c r="M60" i="7"/>
  <c r="M117" i="7"/>
  <c r="M116" i="7" s="1"/>
  <c r="M115" i="7" s="1"/>
  <c r="M96" i="7" s="1"/>
  <c r="M25" i="7"/>
  <c r="M24" i="7" s="1"/>
  <c r="M23" i="7" s="1"/>
  <c r="M22" i="7" s="1"/>
  <c r="K25" i="7"/>
  <c r="K24" i="7" s="1"/>
  <c r="K23" i="7" s="1"/>
  <c r="K22" i="7" s="1"/>
  <c r="I283" i="7"/>
  <c r="I282" i="7" s="1"/>
  <c r="K117" i="7"/>
  <c r="K116" i="7" s="1"/>
  <c r="K115" i="7" s="1"/>
  <c r="K96" i="7" s="1"/>
  <c r="M327" i="7"/>
  <c r="K358" i="7"/>
  <c r="K350" i="7" s="1"/>
  <c r="K349" i="7" s="1"/>
  <c r="K348" i="7" s="1"/>
  <c r="O25" i="7"/>
  <c r="O24" i="7" s="1"/>
  <c r="O23" i="7" s="1"/>
  <c r="O22" i="7" s="1"/>
  <c r="I25" i="7"/>
  <c r="I24" i="7" s="1"/>
  <c r="I23" i="7" s="1"/>
  <c r="I22" i="7" s="1"/>
  <c r="K283" i="7"/>
  <c r="K282" i="7" s="1"/>
  <c r="H283" i="7"/>
  <c r="H282" i="7" s="1"/>
  <c r="O165" i="7"/>
  <c r="O135" i="7" s="1"/>
  <c r="O60" i="7"/>
  <c r="K165" i="7"/>
  <c r="K135" i="7" s="1"/>
  <c r="I350" i="7"/>
  <c r="I349" i="7" s="1"/>
  <c r="I348" i="7" s="1"/>
  <c r="M283" i="7"/>
  <c r="M282" i="7" s="1"/>
  <c r="O283" i="7"/>
  <c r="O282" i="7" s="1"/>
  <c r="K238" i="7"/>
  <c r="K237" i="7" s="1"/>
  <c r="K236" i="7" s="1"/>
  <c r="K235" i="7" s="1"/>
  <c r="O327" i="7"/>
  <c r="I117" i="7"/>
  <c r="I116" i="7" s="1"/>
  <c r="I115" i="7" s="1"/>
  <c r="I96" i="7" s="1"/>
  <c r="O117" i="7"/>
  <c r="O116" i="7" s="1"/>
  <c r="O115" i="7" s="1"/>
  <c r="O96" i="7" s="1"/>
  <c r="H25" i="7"/>
  <c r="H24" i="7" s="1"/>
  <c r="H23" i="7" s="1"/>
  <c r="H22" i="7" s="1"/>
  <c r="M360" i="7"/>
  <c r="M359" i="7" s="1"/>
  <c r="M358" i="7" s="1"/>
  <c r="M350" i="7" s="1"/>
  <c r="M349" i="7" s="1"/>
  <c r="M348" i="7" s="1"/>
  <c r="K60" i="7"/>
  <c r="O358" i="7"/>
  <c r="O350" i="7" s="1"/>
  <c r="O349" i="7" s="1"/>
  <c r="O348" i="7" s="1"/>
  <c r="I60" i="7"/>
  <c r="H117" i="7"/>
  <c r="H116" i="7" s="1"/>
  <c r="H115" i="7" s="1"/>
  <c r="H96" i="7" s="1"/>
  <c r="H358" i="7"/>
  <c r="H350" i="7" s="1"/>
  <c r="H349" i="7" s="1"/>
  <c r="H348" i="7" s="1"/>
  <c r="I327" i="7"/>
  <c r="M238" i="7"/>
  <c r="M237" i="7" s="1"/>
  <c r="M236" i="7" s="1"/>
  <c r="M235" i="7" s="1"/>
  <c r="I238" i="7"/>
  <c r="I237" i="7" s="1"/>
  <c r="I236" i="7" s="1"/>
  <c r="I235" i="7" s="1"/>
  <c r="I165" i="7"/>
  <c r="I135" i="7" s="1"/>
  <c r="H60" i="7"/>
  <c r="O238" i="7"/>
  <c r="O237" i="7" s="1"/>
  <c r="O236" i="7" s="1"/>
  <c r="O235" i="7" s="1"/>
  <c r="H180" i="7"/>
  <c r="H179" i="7" s="1"/>
  <c r="H178" i="7" s="1"/>
  <c r="H165" i="7" s="1"/>
  <c r="H135" i="7" s="1"/>
  <c r="H238" i="7"/>
  <c r="H237" i="7" s="1"/>
  <c r="H236" i="7" s="1"/>
  <c r="H235" i="7" s="1"/>
  <c r="M180" i="7"/>
  <c r="M179" i="7" s="1"/>
  <c r="M178" i="7" s="1"/>
  <c r="M165" i="7" s="1"/>
  <c r="M135" i="7" s="1"/>
  <c r="K327" i="7"/>
  <c r="H14" i="7" l="1"/>
  <c r="O14" i="7"/>
  <c r="M14" i="7"/>
  <c r="K14" i="7"/>
  <c r="H219" i="7"/>
  <c r="H421" i="7" s="1"/>
  <c r="H423" i="7" s="1"/>
  <c r="M219" i="7"/>
  <c r="O219" i="7"/>
  <c r="I14" i="7"/>
  <c r="K219" i="7"/>
  <c r="I219" i="7"/>
  <c r="M421" i="7" l="1"/>
  <c r="K421" i="7"/>
  <c r="O421" i="7"/>
  <c r="O423" i="7" s="1"/>
  <c r="O418" i="7" s="1"/>
  <c r="I416" i="7"/>
  <c r="I415" i="7" s="1"/>
  <c r="I414" i="7" s="1"/>
  <c r="I413" i="7" s="1"/>
  <c r="I421" i="7" s="1"/>
  <c r="I423" i="7" s="1"/>
  <c r="O417" i="7" l="1"/>
  <c r="O416" i="7" s="1"/>
  <c r="O415" i="7" s="1"/>
</calcChain>
</file>

<file path=xl/sharedStrings.xml><?xml version="1.0" encoding="utf-8"?>
<sst xmlns="http://schemas.openxmlformats.org/spreadsheetml/2006/main" count="1401" uniqueCount="339">
  <si>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</si>
  <si>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</si>
  <si>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</si>
  <si>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</si>
  <si>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</si>
  <si>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</si>
  <si>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</si>
  <si>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</si>
  <si>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</si>
  <si>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</si>
  <si>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</si>
  <si>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</si>
  <si>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</si>
  <si>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</si>
  <si>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</si>
  <si>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</si>
  <si>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</si>
  <si>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</si>
  <si>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</si>
  <si>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</si>
  <si>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</si>
  <si>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</si>
  <si>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</si>
  <si>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</si>
  <si>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</si>
  <si>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</si>
  <si>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</si>
  <si>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</si>
  <si>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</si>
  <si>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</si>
  <si>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</si>
  <si>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</si>
  <si>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</si>
  <si>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</si>
  <si>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</si>
  <si>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</si>
  <si>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</si>
  <si>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</si>
  <si>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</si>
  <si>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</si>
  <si>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</si>
  <si>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</si>
  <si>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</si>
  <si>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</si>
  <si>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</si>
  <si>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</si>
  <si>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</si>
  <si>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</si>
  <si>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</si>
  <si>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</si>
  <si>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</si>
  <si>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</si>
  <si>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</si>
  <si>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</si>
  <si>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</si>
  <si>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</si>
  <si>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</si>
  <si>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</si>
  <si>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</si>
  <si>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</si>
  <si>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</si>
  <si>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</si>
  <si>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</si>
  <si>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</si>
  <si>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</si>
  <si>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</si>
  <si>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</si>
  <si>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</si>
  <si>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</si>
  <si>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</si>
  <si>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</si>
  <si>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</si>
  <si>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</si>
  <si>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</si>
  <si>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</si>
  <si>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</si>
  <si>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</si>
  <si>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</si>
  <si>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</si>
  <si>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</si>
  <si>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</si>
  <si>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</si>
  <si>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</si>
  <si>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</si>
  <si>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</si>
  <si>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</si>
  <si>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</si>
  <si>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</si>
  <si>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</si>
  <si>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</si>
  <si>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</si>
  <si>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</si>
  <si>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</si>
  <si>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</si>
  <si>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</si>
  <si>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</si>
  <si>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</si>
  <si>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</si>
  <si>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</si>
  <si>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</si>
  <si>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</si>
  <si>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</si>
  <si>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</si>
  <si>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</si>
  <si>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</si>
  <si>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</si>
  <si>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</si>
  <si>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</si>
  <si>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7300000000</t>
  </si>
  <si>
    <t>7310200000</t>
  </si>
  <si>
    <t>7310200590</t>
  </si>
  <si>
    <t>7320000000</t>
  </si>
  <si>
    <t>7320100000</t>
  </si>
  <si>
    <t>7320100590</t>
  </si>
  <si>
    <t>7400000000</t>
  </si>
  <si>
    <t>Основное мероприятие "Содействие развитию исторических и иных местных традиций"</t>
  </si>
  <si>
    <t>2910100000</t>
  </si>
  <si>
    <t>Субсидии на содействие развитию исторических и иных местных традиций</t>
  </si>
  <si>
    <t>2910182420</t>
  </si>
  <si>
    <t>29101S2420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</si>
  <si>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</si>
  <si>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</si>
  <si>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Субсидии на обеспечение функционирования и развития систем видеонаблюдения в сфере общественного порядка</t>
  </si>
  <si>
    <t>Охрана окружающей среды</t>
  </si>
  <si>
    <t>06</t>
  </si>
  <si>
    <t>Другие вопросы в области охраны окружающей среды</t>
  </si>
  <si>
    <t>7220184290</t>
  </si>
  <si>
    <t>7220189020</t>
  </si>
  <si>
    <t>Основное мероприятие "Федеральный проект "Формирование комфортной городской среды"</t>
  </si>
  <si>
    <t>291F200000</t>
  </si>
  <si>
    <t>Реализация программ формирования современной городской среды</t>
  </si>
  <si>
    <t>291F255550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</si>
  <si>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</si>
  <si>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</si>
  <si>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</si>
  <si>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</si>
  <si>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 xml:space="preserve">Муниципальная программа "Формирование современной городской среды городского поселения Игрим" 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</si>
  <si>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</si>
  <si>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</si>
  <si>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Сумма утвержденная</t>
  </si>
  <si>
    <t>Сумма уточнения</t>
  </si>
  <si>
    <t xml:space="preserve">Обеспечение проведения выборов и референдумов 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</si>
  <si>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</si>
  <si>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</si>
  <si>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Иные межбюджетные трансферты на финансирование наказов избирателей депутатам Думы ХМАО-Югры</t>
  </si>
  <si>
    <t>Муниципальная программа «Управление муниципальным имуществом в городском поселении Игрим»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</si>
  <si>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</si>
  <si>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2920199990</t>
  </si>
  <si>
    <t>Другие вопросы в области национальной экономики</t>
  </si>
  <si>
    <t>12</t>
  </si>
  <si>
    <t>Реализация полномочий в области градостроительной деятельности, строительства и  жилищных отношений (архитектура)</t>
  </si>
  <si>
    <t>6500182761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</si>
  <si>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</si>
  <si>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65001S2761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</si>
  <si>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</si>
  <si>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</si>
  <si>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2200285160</t>
  </si>
  <si>
    <t>Основное мероприятие "Организация и содержание мест захоронения городского поселения Игрим"</t>
  </si>
  <si>
    <t>Подпрограмма "Благоустройство мест массового отдыха населения"</t>
  </si>
  <si>
    <t>Расходы на софинансирование мероприятий на содействие развитию исторических и иных местных традиций</t>
  </si>
  <si>
    <t>2910199990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</si>
  <si>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</si>
  <si>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</si>
  <si>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</si>
  <si>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</si>
  <si>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</si>
  <si>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7320185160</t>
  </si>
  <si>
    <t>2024 г.</t>
  </si>
  <si>
    <t>2025 г.</t>
  </si>
  <si>
    <t>Специальные расходы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</si>
  <si>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</si>
  <si>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</si>
  <si>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Сумма на год</t>
  </si>
  <si>
    <t xml:space="preserve">от 00.12.2023 № </t>
  </si>
  <si>
    <t>2026 г.</t>
  </si>
  <si>
    <t>Приложение № 3</t>
  </si>
  <si>
    <t>6440000000</t>
  </si>
  <si>
    <t>6440100000</t>
  </si>
  <si>
    <t>6440102030</t>
  </si>
  <si>
    <t>6440102040</t>
  </si>
  <si>
    <t>6441202400</t>
  </si>
  <si>
    <t>5000189020</t>
  </si>
  <si>
    <t>5000200000</t>
  </si>
  <si>
    <t>5000222050</t>
  </si>
  <si>
    <t>6740000000</t>
  </si>
  <si>
    <t>6741100000</t>
  </si>
  <si>
    <t>6741122020</t>
  </si>
  <si>
    <t>6441100000</t>
  </si>
  <si>
    <t>6441100590</t>
  </si>
  <si>
    <t>6441185160</t>
  </si>
  <si>
    <t>6541100000</t>
  </si>
  <si>
    <t>6541189020</t>
  </si>
  <si>
    <t>6541199990</t>
  </si>
  <si>
    <t>5000222030</t>
  </si>
  <si>
    <t>5000300000</t>
  </si>
  <si>
    <t>5000351180</t>
  </si>
  <si>
    <t>6640000000</t>
  </si>
  <si>
    <t>64401D9300</t>
  </si>
  <si>
    <t>6741199990</t>
  </si>
  <si>
    <t>6741200000</t>
  </si>
  <si>
    <t>6741222030</t>
  </si>
  <si>
    <t>6641100000</t>
  </si>
  <si>
    <t>6641182300</t>
  </si>
  <si>
    <t>66411S2300</t>
  </si>
  <si>
    <t>6641200000</t>
  </si>
  <si>
    <t>6641282290</t>
  </si>
  <si>
    <t>66412S2290</t>
  </si>
  <si>
    <t>6641299990</t>
  </si>
  <si>
    <t>6840000000</t>
  </si>
  <si>
    <t>6841100000</t>
  </si>
  <si>
    <t>6841185060</t>
  </si>
  <si>
    <t>68411S5060</t>
  </si>
  <si>
    <t>Сельское хозяйство и рыболовство</t>
  </si>
  <si>
    <t>Муниципальная программа "Благоустройство и озеленение территории городского поселения Игрим"</t>
  </si>
  <si>
    <t>2241100000</t>
  </si>
  <si>
    <t>Расходы на организацию мероприятий при осуществлении деятельности по обращению с животными без владельцев</t>
  </si>
  <si>
    <t>2241184200</t>
  </si>
  <si>
    <t>6940000000</t>
  </si>
  <si>
    <t>6941100000</t>
  </si>
  <si>
    <t>6941161100</t>
  </si>
  <si>
    <t>6941189020</t>
  </si>
  <si>
    <t>6941199990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</si>
  <si>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</si>
  <si>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</si>
  <si>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>6941283000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</si>
  <si>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</si>
  <si>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69412S3000</t>
  </si>
  <si>
    <t>2920199988</t>
  </si>
  <si>
    <t>2920199989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</si>
  <si>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</si>
  <si>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6941221100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</si>
  <si>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</si>
  <si>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69412S1100</t>
  </si>
  <si>
    <t>Реализация инициативных проектов, отобранных по результатам конкурса</t>
  </si>
  <si>
    <t>6920282752</t>
  </si>
  <si>
    <t>69202S2572</t>
  </si>
  <si>
    <t>6941299990</t>
  </si>
  <si>
    <t>7040000000</t>
  </si>
  <si>
    <t>7041120070</t>
  </si>
  <si>
    <t>6541200000</t>
  </si>
  <si>
    <t>6541299990</t>
  </si>
  <si>
    <t>7240000000</t>
  </si>
  <si>
    <t>7241100000</t>
  </si>
  <si>
    <t>7241199990</t>
  </si>
  <si>
    <t>7241200000</t>
  </si>
  <si>
    <t>7241209505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</si>
  <si>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</si>
  <si>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72201S9505</t>
  </si>
  <si>
    <t>7241209605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</si>
  <si>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</si>
  <si>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72412S9605</t>
  </si>
  <si>
    <t>7241282591</t>
  </si>
  <si>
    <t>72412S2591</t>
  </si>
  <si>
    <t>7241289020</t>
  </si>
  <si>
    <t>7241299990</t>
  </si>
  <si>
    <t>2241199990</t>
  </si>
  <si>
    <t>2241200000</t>
  </si>
  <si>
    <t>2241299990</t>
  </si>
  <si>
    <t>2241300000</t>
  </si>
  <si>
    <t>2241399990</t>
  </si>
  <si>
    <t>2221400000</t>
  </si>
  <si>
    <t>2221482752</t>
  </si>
  <si>
    <t>22214S2572</t>
  </si>
  <si>
    <t>2241499990</t>
  </si>
  <si>
    <t>7320182520</t>
  </si>
  <si>
    <t>73201S2520</t>
  </si>
  <si>
    <t>7340000000</t>
  </si>
  <si>
    <t>7341100000</t>
  </si>
  <si>
    <t>7341100590</t>
  </si>
  <si>
    <t>6641400000</t>
  </si>
  <si>
    <t>6641499990</t>
  </si>
  <si>
    <t>6641300000</t>
  </si>
  <si>
    <t>6641399990</t>
  </si>
  <si>
    <t>6441300000</t>
  </si>
  <si>
    <t>6441372100</t>
  </si>
  <si>
    <t>7440000000</t>
  </si>
  <si>
    <t>7441100000</t>
  </si>
  <si>
    <t>7441199990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</si>
  <si>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</si>
  <si>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</si>
  <si>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</si>
  <si>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</si>
  <si>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</si>
  <si>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Непрограммные направления деятельности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</si>
  <si>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</si>
  <si>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</si>
  <si>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>Муниципальная программа "Совершенствование муниципального управления в городском поселения Игрим"</t>
  </si>
  <si>
    <t>Комплексы процессных мероприятий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</si>
  <si>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</si>
  <si>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</si>
  <si>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Расходы на обеспечение функций органов местного самоуправления</t>
  </si>
  <si>
    <t>Прочие расходы органов местного самоуправления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</si>
  <si>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</si>
  <si>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</si>
  <si>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</si>
  <si>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</si>
  <si>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</si>
  <si>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</si>
  <si>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</si>
  <si>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</si>
  <si>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</si>
  <si>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</si>
  <si>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</si>
  <si>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Управление Резервным фондом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</si>
  <si>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</si>
  <si>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</si>
  <si>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</si>
  <si>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</si>
  <si>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</si>
  <si>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</si>
  <si>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</si>
  <si>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</si>
  <si>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</si>
  <si>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</si>
  <si>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</si>
  <si>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</si>
  <si>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</si>
  <si>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</si>
  <si>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</si>
  <si>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</si>
  <si>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</si>
  <si>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</si>
  <si>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</si>
  <si>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</si>
  <si>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</si>
  <si>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от 26.12.2023 № 36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</si>
  <si>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</si>
  <si>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</si>
  <si>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</si>
  <si>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Комплекс процессных мероприятий "Иные расходы на обеспечение органов местного самоуправления"</t>
  </si>
  <si>
    <t>6441200000</t>
  </si>
  <si>
    <t>Обслуживание государственного (муниципального) долга</t>
  </si>
  <si>
    <t>Обслуживание муниципального долга</t>
  </si>
  <si>
    <t>Приложение № 10</t>
  </si>
  <si>
    <t>Приложение № 9</t>
  </si>
  <si>
    <t>Ведомственная структура расходов бюджета городского поселения Игрим  на плановый период 2025-2026 годов</t>
  </si>
  <si>
    <t>в т.ч. за счет субвенций</t>
  </si>
  <si>
    <t>ППП</t>
  </si>
  <si>
    <t>от 23.05.2024 г.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</si>
</sst>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1">
    <xf numFmtId="0" fontId="0" fillId="0" borderId="0" xfId="0"/>
    <xf numFmtId="0" fontId="4" fillId="0" borderId="0" xfId="1" applyFont="1" applyFill="1"/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Protection="1"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Fill="1" applyBorder="1"/>
    <xf numFmtId="170" fontId="4" fillId="0" borderId="1" xfId="0" applyNumberFormat="1" applyFont="1" applyFill="1" applyBorder="1" applyAlignment="1">
      <alignment horizontal="left" vertical="center" wrapText="1"/>
    </xf>
    <xf numFmtId="171" fontId="7" fillId="0" borderId="0" xfId="1" applyNumberFormat="1" applyFont="1" applyFill="1"/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wrapText="1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wrapText="1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3" fontId="7" fillId="0" borderId="0" xfId="1" applyNumberFormat="1" applyFont="1" applyFill="1" applyBorder="1"/>
    <xf numFmtId="171" fontId="4" fillId="0" borderId="0" xfId="1" applyNumberFormat="1" applyFont="1" applyFill="1" applyBorder="1"/>
    <xf numFmtId="173" fontId="4" fillId="0" borderId="0" xfId="1" applyNumberFormat="1" applyFont="1" applyFill="1" applyBorder="1"/>
    <xf numFmtId="171" fontId="4" fillId="0" borderId="0" xfId="1" applyNumberFormat="1" applyFont="1" applyFill="1"/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169" fontId="4" fillId="3" borderId="3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423"/>
  <sheetViews>
    <sheetView tabSelected="1" zoomScaleNormal="100" workbookViewId="0">
      <selection activeCell="S5" sqref="S5"/>
    </sheetView>
  </sheetViews>
  <sheetFormatPr defaultColWidth="11.140625" defaultRowHeight="12" x14ac:dyDescent="0.2"/>
  <cols>
    <col min="1" max="1" width="3.7109375" style="44" customWidth="1"/>
    <col min="2" max="2" width="51.7109375" style="44" customWidth="1"/>
    <col min="3" max="4" width="5.7109375" style="46" customWidth="1"/>
    <col min="5" max="5" width="4.7109375" style="46" customWidth="1"/>
    <col min="6" max="6" width="10.85546875" style="47" customWidth="1"/>
    <col min="7" max="7" width="3.85546875" style="44" customWidth="1"/>
    <col min="8" max="8" width="9.28515625" style="44" hidden="1" customWidth="1"/>
    <col min="9" max="9" width="9.28515625" style="44" customWidth="1"/>
    <col min="10" max="10" width="8.85546875" style="44" customWidth="1"/>
    <col min="11" max="11" width="9.28515625" style="44" customWidth="1"/>
    <col min="12" max="12" width="8.85546875" style="44" customWidth="1"/>
    <col min="13" max="13" width="9.42578125" style="44" customWidth="1"/>
    <col min="14" max="14" width="8.85546875" style="44" customWidth="1"/>
    <col min="15" max="15" width="9.28515625" style="44" customWidth="1"/>
    <col min="16" max="16" width="8.85546875" style="44" customWidth="1"/>
    <col min="17" max="17" width="9.28515625" style="44" customWidth="1"/>
    <col min="18" max="18" width="8.85546875" style="44" customWidth="1"/>
    <col min="19" max="19" width="9.140625" style="44" customWidth="1"/>
    <col min="20" max="20" width="8.85546875" style="44" customWidth="1"/>
    <col min="21" max="21" width="11.140625" style="44" customWidth="1"/>
    <col min="22" max="16384" width="11.140625" style="44"/>
  </cols>
  <sheetData>
    <row r="1" spans="1:20" x14ac:dyDescent="0.2">
      <c r="M1" s="48"/>
      <c r="S1" s="48" t="s">
        <v>334</v>
      </c>
    </row>
    <row r="2" spans="1:20" x14ac:dyDescent="0.2">
      <c r="M2" s="48"/>
      <c r="S2" s="48" t="s">
        <v>0</v>
      </c>
    </row>
    <row r="3" spans="1:20" ht="9.75" customHeight="1" x14ac:dyDescent="0.2">
      <c r="M3" s="48"/>
      <c r="S3" s="48" t="s">
        <v>1</v>
      </c>
    </row>
    <row r="4" spans="1:20" x14ac:dyDescent="0.2">
      <c r="M4" s="48"/>
      <c r="S4" s="48" t="s">
        <v>338</v>
      </c>
    </row>
    <row r="6" spans="1:20" x14ac:dyDescent="0.2">
      <c r="A6" s="49"/>
      <c r="B6" s="49"/>
      <c r="C6" s="50"/>
      <c r="D6" s="50"/>
      <c r="E6" s="50"/>
      <c r="F6" s="51"/>
      <c r="G6" s="52"/>
      <c r="H6" s="48" t="s">
        <v>175</v>
      </c>
      <c r="I6" s="48"/>
      <c r="J6" s="48"/>
      <c r="L6" s="48"/>
      <c r="N6" s="48"/>
      <c r="P6" s="48"/>
      <c r="R6" s="48"/>
      <c r="S6" s="48" t="s">
        <v>333</v>
      </c>
      <c r="T6" s="48"/>
    </row>
    <row r="7" spans="1:20" x14ac:dyDescent="0.2">
      <c r="A7" s="53"/>
      <c r="B7" s="53"/>
      <c r="C7" s="54"/>
      <c r="D7" s="54"/>
      <c r="E7" s="54"/>
      <c r="F7" s="51"/>
      <c r="G7" s="42"/>
      <c r="H7" s="48" t="s">
        <v>0</v>
      </c>
      <c r="I7" s="48"/>
      <c r="J7" s="48"/>
      <c r="L7" s="48"/>
      <c r="N7" s="48"/>
      <c r="P7" s="48"/>
      <c r="R7" s="48"/>
      <c r="S7" s="48" t="s">
        <v>0</v>
      </c>
      <c r="T7" s="48"/>
    </row>
    <row r="8" spans="1:20" x14ac:dyDescent="0.2">
      <c r="A8" s="42"/>
      <c r="B8" s="42"/>
      <c r="C8" s="54"/>
      <c r="D8" s="54"/>
      <c r="E8" s="54"/>
      <c r="F8" s="51"/>
      <c r="G8" s="42"/>
      <c r="H8" s="48" t="s">
        <v>1</v>
      </c>
      <c r="I8" s="48"/>
      <c r="J8" s="48"/>
      <c r="L8" s="48"/>
      <c r="N8" s="48"/>
      <c r="P8" s="48"/>
      <c r="R8" s="48"/>
      <c r="S8" s="48" t="s">
        <v>1</v>
      </c>
      <c r="T8" s="48"/>
    </row>
    <row r="9" spans="1:20" x14ac:dyDescent="0.2">
      <c r="A9" s="42"/>
      <c r="B9" s="42"/>
      <c r="C9" s="54"/>
      <c r="D9" s="54"/>
      <c r="E9" s="54"/>
      <c r="F9" s="51"/>
      <c r="G9" s="42"/>
      <c r="H9" s="48" t="s">
        <v>173</v>
      </c>
      <c r="I9" s="48"/>
      <c r="J9" s="48"/>
      <c r="L9" s="48"/>
      <c r="N9" s="48"/>
      <c r="P9" s="48"/>
      <c r="R9" s="48"/>
      <c r="S9" s="48" t="s">
        <v>325</v>
      </c>
      <c r="T9" s="48"/>
    </row>
    <row r="10" spans="1:20" ht="54" customHeight="1" x14ac:dyDescent="0.2">
      <c r="B10" s="90" t="s">
        <v>335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88"/>
      <c r="P10" s="88"/>
      <c r="Q10" s="87"/>
      <c r="R10" s="88"/>
      <c r="S10" s="87"/>
      <c r="T10" s="88"/>
    </row>
    <row r="11" spans="1:20" x14ac:dyDescent="0.2">
      <c r="B11" s="55"/>
      <c r="C11" s="55"/>
      <c r="D11" s="55"/>
      <c r="E11" s="55"/>
      <c r="F11" s="56"/>
      <c r="G11" s="55"/>
      <c r="H11" s="55"/>
      <c r="I11" s="55"/>
      <c r="J11" s="55"/>
      <c r="K11" s="55" t="s">
        <v>59</v>
      </c>
      <c r="L11" s="55"/>
      <c r="N11" s="55"/>
      <c r="O11" s="55"/>
      <c r="P11" s="55"/>
      <c r="Q11" s="55" t="s">
        <v>59</v>
      </c>
      <c r="R11" s="55"/>
      <c r="T11" s="55"/>
    </row>
    <row r="12" spans="1:20" ht="33.75" customHeight="1" x14ac:dyDescent="0.2">
      <c r="A12" s="42"/>
      <c r="B12" s="57" t="s">
        <v>2</v>
      </c>
      <c r="C12" s="58" t="s">
        <v>337</v>
      </c>
      <c r="D12" s="58" t="s">
        <v>3</v>
      </c>
      <c r="E12" s="58" t="s">
        <v>4</v>
      </c>
      <c r="F12" s="6" t="s">
        <v>5</v>
      </c>
      <c r="G12" s="57" t="s">
        <v>6</v>
      </c>
      <c r="H12" s="59" t="s">
        <v>139</v>
      </c>
      <c r="I12" s="59" t="s">
        <v>139</v>
      </c>
      <c r="J12" s="89" t="s">
        <v>336</v>
      </c>
      <c r="K12" s="59" t="s">
        <v>140</v>
      </c>
      <c r="L12" s="89" t="s">
        <v>336</v>
      </c>
      <c r="M12" s="59" t="s">
        <v>172</v>
      </c>
      <c r="N12" s="89" t="s">
        <v>336</v>
      </c>
      <c r="O12" s="59" t="s">
        <v>139</v>
      </c>
      <c r="P12" s="89" t="s">
        <v>336</v>
      </c>
      <c r="Q12" s="59" t="s">
        <v>140</v>
      </c>
      <c r="R12" s="89" t="s">
        <v>336</v>
      </c>
      <c r="S12" s="59" t="s">
        <v>172</v>
      </c>
      <c r="T12" s="89" t="s">
        <v>336</v>
      </c>
    </row>
    <row r="13" spans="1:20" x14ac:dyDescent="0.2">
      <c r="A13" s="42"/>
      <c r="B13" s="57"/>
      <c r="C13" s="58"/>
      <c r="D13" s="58"/>
      <c r="E13" s="58"/>
      <c r="F13" s="6"/>
      <c r="G13" s="57"/>
      <c r="H13" s="59" t="s">
        <v>167</v>
      </c>
      <c r="I13" s="59" t="s">
        <v>168</v>
      </c>
      <c r="J13" s="59"/>
      <c r="K13" s="59" t="s">
        <v>168</v>
      </c>
      <c r="L13" s="59"/>
      <c r="M13" s="59" t="s">
        <v>168</v>
      </c>
      <c r="N13" s="59"/>
      <c r="O13" s="59" t="s">
        <v>174</v>
      </c>
      <c r="P13" s="59"/>
      <c r="Q13" s="59" t="s">
        <v>174</v>
      </c>
      <c r="R13" s="59"/>
      <c r="S13" s="59" t="s">
        <v>174</v>
      </c>
      <c r="T13" s="59"/>
    </row>
    <row r="14" spans="1:20" x14ac:dyDescent="0.2">
      <c r="A14" s="42"/>
      <c r="B14" s="7" t="s">
        <v>7</v>
      </c>
      <c r="C14" s="8">
        <v>650</v>
      </c>
      <c r="D14" s="8">
        <v>1</v>
      </c>
      <c r="E14" s="6" t="s">
        <v>27</v>
      </c>
      <c r="F14" s="6" t="s">
        <v>8</v>
      </c>
      <c r="G14" s="9" t="s">
        <v>8</v>
      </c>
      <c r="H14" s="2">
        <f>H15+H22+H41+H47+H53+H60</f>
        <v>73348.200000000012</v>
      </c>
      <c r="I14" s="2">
        <f>I15+I22+I41+I47+I53+I60</f>
        <v>76978</v>
      </c>
      <c r="J14" s="2"/>
      <c r="K14" s="2">
        <f>K15+K22+K41+K47+K53+K60</f>
        <v>-5.8</v>
      </c>
      <c r="L14" s="2"/>
      <c r="M14" s="2">
        <f t="shared" ref="M14" si="0">M15+M22+M41+M47+M53+M60</f>
        <v>76972.200000000012</v>
      </c>
      <c r="N14" s="2"/>
      <c r="O14" s="2">
        <f>O15+O22+O41+O47+O53+O60</f>
        <v>81963.700000000012</v>
      </c>
      <c r="P14" s="2"/>
      <c r="Q14" s="2">
        <f>Q15+Q22+Q41+Q47+Q53+Q60</f>
        <v>-2.7</v>
      </c>
      <c r="R14" s="2"/>
      <c r="S14" s="2">
        <f t="shared" ref="S14" si="1">S15+S22+S41+S47+S53+S60</f>
        <v>81961</v>
      </c>
      <c r="T14" s="2"/>
    </row>
    <row r="15" spans="1:20" ht="24" x14ac:dyDescent="0.2">
      <c r="A15" s="42"/>
      <c r="B15" s="7" t="s">
        <v>9</v>
      </c>
      <c r="C15" s="8">
        <v>650</v>
      </c>
      <c r="D15" s="8">
        <v>1</v>
      </c>
      <c r="E15" s="8">
        <v>2</v>
      </c>
      <c r="F15" s="6" t="s">
        <v>8</v>
      </c>
      <c r="G15" s="9" t="s">
        <v>8</v>
      </c>
      <c r="H15" s="2">
        <f t="shared" ref="H15:S15" si="2">H16</f>
        <v>3324.4</v>
      </c>
      <c r="I15" s="2">
        <f t="shared" si="2"/>
        <v>3380</v>
      </c>
      <c r="J15" s="2"/>
      <c r="K15" s="2">
        <f t="shared" si="2"/>
        <v>0</v>
      </c>
      <c r="L15" s="2"/>
      <c r="M15" s="2">
        <f t="shared" si="2"/>
        <v>3380</v>
      </c>
      <c r="N15" s="2"/>
      <c r="O15" s="2">
        <f t="shared" si="2"/>
        <v>3380</v>
      </c>
      <c r="P15" s="2"/>
      <c r="Q15" s="2">
        <f t="shared" si="2"/>
        <v>0</v>
      </c>
      <c r="R15" s="2"/>
      <c r="S15" s="2">
        <f t="shared" si="2"/>
        <v>3380</v>
      </c>
      <c r="T15" s="2"/>
    </row>
    <row r="16" spans="1:20" ht="24" x14ac:dyDescent="0.2">
      <c r="A16" s="42"/>
      <c r="B16" s="10" t="s">
        <v>286</v>
      </c>
      <c r="C16" s="8">
        <v>650</v>
      </c>
      <c r="D16" s="8">
        <v>1</v>
      </c>
      <c r="E16" s="8">
        <v>2</v>
      </c>
      <c r="F16" s="6" t="s">
        <v>85</v>
      </c>
      <c r="G16" s="9" t="s">
        <v>8</v>
      </c>
      <c r="H16" s="2">
        <f t="shared" ref="H16:O18" si="3">H17</f>
        <v>3324.4</v>
      </c>
      <c r="I16" s="2">
        <f t="shared" si="3"/>
        <v>3380</v>
      </c>
      <c r="J16" s="2"/>
      <c r="K16" s="2">
        <f t="shared" ref="K16:M18" si="4">K17</f>
        <v>0</v>
      </c>
      <c r="L16" s="2"/>
      <c r="M16" s="2">
        <f t="shared" si="4"/>
        <v>3380</v>
      </c>
      <c r="N16" s="2"/>
      <c r="O16" s="2">
        <f t="shared" si="3"/>
        <v>3380</v>
      </c>
      <c r="P16" s="2"/>
      <c r="Q16" s="2">
        <f t="shared" ref="Q16:S18" si="5">Q17</f>
        <v>0</v>
      </c>
      <c r="R16" s="2"/>
      <c r="S16" s="2">
        <f t="shared" si="5"/>
        <v>3380</v>
      </c>
      <c r="T16" s="2"/>
    </row>
    <row r="17" spans="1:20" x14ac:dyDescent="0.2">
      <c r="A17" s="42"/>
      <c r="B17" s="10" t="s">
        <v>287</v>
      </c>
      <c r="C17" s="8">
        <v>650</v>
      </c>
      <c r="D17" s="8">
        <v>1</v>
      </c>
      <c r="E17" s="8">
        <v>2</v>
      </c>
      <c r="F17" s="6" t="s">
        <v>176</v>
      </c>
      <c r="G17" s="9" t="s">
        <v>8</v>
      </c>
      <c r="H17" s="2">
        <f>H18</f>
        <v>3324.4</v>
      </c>
      <c r="I17" s="2">
        <f t="shared" si="3"/>
        <v>3380</v>
      </c>
      <c r="J17" s="2"/>
      <c r="K17" s="2">
        <f t="shared" si="4"/>
        <v>0</v>
      </c>
      <c r="L17" s="2"/>
      <c r="M17" s="2">
        <f t="shared" si="4"/>
        <v>3380</v>
      </c>
      <c r="N17" s="2"/>
      <c r="O17" s="2">
        <f t="shared" si="3"/>
        <v>3380</v>
      </c>
      <c r="P17" s="2"/>
      <c r="Q17" s="2">
        <f t="shared" si="5"/>
        <v>0</v>
      </c>
      <c r="R17" s="2"/>
      <c r="S17" s="2">
        <f t="shared" si="5"/>
        <v>3380</v>
      </c>
      <c r="T17" s="2"/>
    </row>
    <row r="18" spans="1:20" ht="24" x14ac:dyDescent="0.2">
      <c r="A18" s="42"/>
      <c r="B18" s="11" t="s">
        <v>288</v>
      </c>
      <c r="C18" s="8">
        <v>650</v>
      </c>
      <c r="D18" s="8">
        <v>1</v>
      </c>
      <c r="E18" s="8">
        <v>2</v>
      </c>
      <c r="F18" s="6" t="s">
        <v>177</v>
      </c>
      <c r="G18" s="9"/>
      <c r="H18" s="2">
        <f>H19</f>
        <v>3324.4</v>
      </c>
      <c r="I18" s="2">
        <f t="shared" si="3"/>
        <v>3380</v>
      </c>
      <c r="J18" s="2"/>
      <c r="K18" s="2">
        <f t="shared" si="4"/>
        <v>0</v>
      </c>
      <c r="L18" s="2"/>
      <c r="M18" s="2">
        <f t="shared" si="4"/>
        <v>3380</v>
      </c>
      <c r="N18" s="2"/>
      <c r="O18" s="2">
        <f t="shared" si="3"/>
        <v>3380</v>
      </c>
      <c r="P18" s="2"/>
      <c r="Q18" s="2">
        <f t="shared" si="5"/>
        <v>0</v>
      </c>
      <c r="R18" s="2"/>
      <c r="S18" s="2">
        <f t="shared" si="5"/>
        <v>3380</v>
      </c>
      <c r="T18" s="2"/>
    </row>
    <row r="19" spans="1:20" x14ac:dyDescent="0.2">
      <c r="A19" s="42"/>
      <c r="B19" s="10" t="s">
        <v>289</v>
      </c>
      <c r="C19" s="8">
        <v>650</v>
      </c>
      <c r="D19" s="8">
        <v>1</v>
      </c>
      <c r="E19" s="8">
        <v>2</v>
      </c>
      <c r="F19" s="6" t="s">
        <v>178</v>
      </c>
      <c r="G19" s="9" t="s">
        <v>8</v>
      </c>
      <c r="H19" s="2">
        <f t="shared" ref="H19:S19" si="6">H21</f>
        <v>3324.4</v>
      </c>
      <c r="I19" s="2">
        <f t="shared" si="6"/>
        <v>3380</v>
      </c>
      <c r="J19" s="2"/>
      <c r="K19" s="2">
        <f t="shared" si="6"/>
        <v>0</v>
      </c>
      <c r="L19" s="2"/>
      <c r="M19" s="2">
        <f t="shared" si="6"/>
        <v>3380</v>
      </c>
      <c r="N19" s="2"/>
      <c r="O19" s="2">
        <f t="shared" si="6"/>
        <v>3380</v>
      </c>
      <c r="P19" s="2"/>
      <c r="Q19" s="2">
        <f t="shared" si="6"/>
        <v>0</v>
      </c>
      <c r="R19" s="2"/>
      <c r="S19" s="2">
        <f t="shared" si="6"/>
        <v>3380</v>
      </c>
      <c r="T19" s="2"/>
    </row>
    <row r="20" spans="1:20" ht="48" x14ac:dyDescent="0.2">
      <c r="A20" s="42"/>
      <c r="B20" s="10" t="s">
        <v>10</v>
      </c>
      <c r="C20" s="8">
        <v>650</v>
      </c>
      <c r="D20" s="8">
        <v>1</v>
      </c>
      <c r="E20" s="8">
        <v>2</v>
      </c>
      <c r="F20" s="6" t="s">
        <v>178</v>
      </c>
      <c r="G20" s="9">
        <v>100</v>
      </c>
      <c r="H20" s="2">
        <f t="shared" ref="H20:S20" si="7">H21</f>
        <v>3324.4</v>
      </c>
      <c r="I20" s="2">
        <f t="shared" si="7"/>
        <v>3380</v>
      </c>
      <c r="J20" s="2"/>
      <c r="K20" s="2">
        <f t="shared" si="7"/>
        <v>0</v>
      </c>
      <c r="L20" s="2"/>
      <c r="M20" s="2">
        <f t="shared" si="7"/>
        <v>3380</v>
      </c>
      <c r="N20" s="2"/>
      <c r="O20" s="2">
        <f t="shared" si="7"/>
        <v>3380</v>
      </c>
      <c r="P20" s="2"/>
      <c r="Q20" s="2">
        <f t="shared" si="7"/>
        <v>0</v>
      </c>
      <c r="R20" s="2"/>
      <c r="S20" s="2">
        <f t="shared" si="7"/>
        <v>3380</v>
      </c>
      <c r="T20" s="2"/>
    </row>
    <row r="21" spans="1:20" ht="24" x14ac:dyDescent="0.2">
      <c r="A21" s="42"/>
      <c r="B21" s="12" t="s">
        <v>12</v>
      </c>
      <c r="C21" s="8">
        <v>650</v>
      </c>
      <c r="D21" s="8">
        <v>1</v>
      </c>
      <c r="E21" s="8">
        <v>2</v>
      </c>
      <c r="F21" s="6" t="s">
        <v>178</v>
      </c>
      <c r="G21" s="9" t="s">
        <v>13</v>
      </c>
      <c r="H21" s="2">
        <v>3324.4</v>
      </c>
      <c r="I21" s="2">
        <v>3380</v>
      </c>
      <c r="J21" s="2"/>
      <c r="K21" s="2"/>
      <c r="L21" s="2"/>
      <c r="M21" s="2">
        <f>I21+K21</f>
        <v>3380</v>
      </c>
      <c r="N21" s="2"/>
      <c r="O21" s="2">
        <v>3380</v>
      </c>
      <c r="P21" s="2"/>
      <c r="Q21" s="2"/>
      <c r="R21" s="2"/>
      <c r="S21" s="2">
        <f>O21+Q21</f>
        <v>3380</v>
      </c>
      <c r="T21" s="2"/>
    </row>
    <row r="22" spans="1:20" ht="36" x14ac:dyDescent="0.2">
      <c r="A22" s="42"/>
      <c r="B22" s="7" t="s">
        <v>14</v>
      </c>
      <c r="C22" s="8">
        <v>650</v>
      </c>
      <c r="D22" s="8">
        <v>1</v>
      </c>
      <c r="E22" s="8">
        <v>4</v>
      </c>
      <c r="F22" s="6" t="s">
        <v>8</v>
      </c>
      <c r="G22" s="9" t="s">
        <v>8</v>
      </c>
      <c r="H22" s="2">
        <f>H23</f>
        <v>33100.600000000006</v>
      </c>
      <c r="I22" s="2">
        <f t="shared" ref="I22:O24" si="8">I23</f>
        <v>35782.300000000003</v>
      </c>
      <c r="J22" s="2"/>
      <c r="K22" s="2">
        <f t="shared" ref="K22:M24" si="9">K23</f>
        <v>0</v>
      </c>
      <c r="L22" s="2"/>
      <c r="M22" s="2">
        <f t="shared" si="9"/>
        <v>35782.300000000003</v>
      </c>
      <c r="N22" s="2"/>
      <c r="O22" s="2">
        <f t="shared" si="8"/>
        <v>35282.300000000003</v>
      </c>
      <c r="P22" s="2"/>
      <c r="Q22" s="2">
        <f t="shared" ref="Q22:S24" si="10">Q23</f>
        <v>0</v>
      </c>
      <c r="R22" s="2"/>
      <c r="S22" s="2">
        <f t="shared" si="10"/>
        <v>35282.300000000003</v>
      </c>
      <c r="T22" s="2"/>
    </row>
    <row r="23" spans="1:20" ht="24" x14ac:dyDescent="0.2">
      <c r="A23" s="42"/>
      <c r="B23" s="10" t="s">
        <v>286</v>
      </c>
      <c r="C23" s="8">
        <v>650</v>
      </c>
      <c r="D23" s="8">
        <v>1</v>
      </c>
      <c r="E23" s="8">
        <v>4</v>
      </c>
      <c r="F23" s="6" t="s">
        <v>85</v>
      </c>
      <c r="G23" s="9" t="s">
        <v>8</v>
      </c>
      <c r="H23" s="2">
        <f>H24</f>
        <v>33100.600000000006</v>
      </c>
      <c r="I23" s="2">
        <f t="shared" si="8"/>
        <v>35782.300000000003</v>
      </c>
      <c r="J23" s="2"/>
      <c r="K23" s="2">
        <f t="shared" si="9"/>
        <v>0</v>
      </c>
      <c r="L23" s="2"/>
      <c r="M23" s="2">
        <f t="shared" si="9"/>
        <v>35782.300000000003</v>
      </c>
      <c r="N23" s="2"/>
      <c r="O23" s="2">
        <f t="shared" si="8"/>
        <v>35282.300000000003</v>
      </c>
      <c r="P23" s="2"/>
      <c r="Q23" s="2">
        <f t="shared" si="10"/>
        <v>0</v>
      </c>
      <c r="R23" s="2"/>
      <c r="S23" s="2">
        <f t="shared" si="10"/>
        <v>35282.300000000003</v>
      </c>
      <c r="T23" s="2"/>
    </row>
    <row r="24" spans="1:20" x14ac:dyDescent="0.2">
      <c r="A24" s="42"/>
      <c r="B24" s="10" t="s">
        <v>287</v>
      </c>
      <c r="C24" s="8">
        <v>650</v>
      </c>
      <c r="D24" s="8">
        <v>1</v>
      </c>
      <c r="E24" s="8">
        <v>4</v>
      </c>
      <c r="F24" s="6" t="s">
        <v>176</v>
      </c>
      <c r="G24" s="9" t="s">
        <v>8</v>
      </c>
      <c r="H24" s="2">
        <f>H25</f>
        <v>33100.600000000006</v>
      </c>
      <c r="I24" s="2">
        <f t="shared" si="8"/>
        <v>35782.300000000003</v>
      </c>
      <c r="J24" s="2"/>
      <c r="K24" s="2">
        <f t="shared" si="9"/>
        <v>0</v>
      </c>
      <c r="L24" s="2"/>
      <c r="M24" s="2">
        <f t="shared" si="9"/>
        <v>35782.300000000003</v>
      </c>
      <c r="N24" s="2"/>
      <c r="O24" s="2">
        <f t="shared" si="8"/>
        <v>35282.300000000003</v>
      </c>
      <c r="P24" s="2"/>
      <c r="Q24" s="2">
        <f t="shared" si="10"/>
        <v>0</v>
      </c>
      <c r="R24" s="2"/>
      <c r="S24" s="2">
        <f t="shared" si="10"/>
        <v>35282.300000000003</v>
      </c>
      <c r="T24" s="2"/>
    </row>
    <row r="25" spans="1:20" ht="24" x14ac:dyDescent="0.2">
      <c r="A25" s="42"/>
      <c r="B25" s="11" t="s">
        <v>288</v>
      </c>
      <c r="C25" s="8">
        <v>650</v>
      </c>
      <c r="D25" s="8">
        <v>1</v>
      </c>
      <c r="E25" s="8">
        <v>4</v>
      </c>
      <c r="F25" s="6" t="s">
        <v>177</v>
      </c>
      <c r="G25" s="9"/>
      <c r="H25" s="2">
        <f t="shared" ref="H25:S25" si="11">H26+H33</f>
        <v>33100.600000000006</v>
      </c>
      <c r="I25" s="2">
        <f t="shared" si="11"/>
        <v>35782.300000000003</v>
      </c>
      <c r="J25" s="2"/>
      <c r="K25" s="2">
        <f t="shared" si="11"/>
        <v>0</v>
      </c>
      <c r="L25" s="2"/>
      <c r="M25" s="2">
        <f t="shared" si="11"/>
        <v>35782.300000000003</v>
      </c>
      <c r="N25" s="2"/>
      <c r="O25" s="2">
        <f t="shared" si="11"/>
        <v>35282.300000000003</v>
      </c>
      <c r="P25" s="2"/>
      <c r="Q25" s="2">
        <f t="shared" si="11"/>
        <v>0</v>
      </c>
      <c r="R25" s="2"/>
      <c r="S25" s="2">
        <f t="shared" si="11"/>
        <v>35282.300000000003</v>
      </c>
      <c r="T25" s="2"/>
    </row>
    <row r="26" spans="1:20" ht="24" x14ac:dyDescent="0.2">
      <c r="A26" s="42"/>
      <c r="B26" s="11" t="s">
        <v>290</v>
      </c>
      <c r="C26" s="8">
        <v>650</v>
      </c>
      <c r="D26" s="8">
        <v>1</v>
      </c>
      <c r="E26" s="8">
        <v>4</v>
      </c>
      <c r="F26" s="6" t="s">
        <v>179</v>
      </c>
      <c r="G26" s="9" t="s">
        <v>8</v>
      </c>
      <c r="H26" s="2">
        <f t="shared" ref="H26:S26" si="12">H27+H29+H31</f>
        <v>33050.600000000006</v>
      </c>
      <c r="I26" s="2">
        <f t="shared" si="12"/>
        <v>35782.300000000003</v>
      </c>
      <c r="J26" s="2"/>
      <c r="K26" s="2">
        <f t="shared" si="12"/>
        <v>0</v>
      </c>
      <c r="L26" s="2"/>
      <c r="M26" s="2">
        <f t="shared" si="12"/>
        <v>35782.300000000003</v>
      </c>
      <c r="N26" s="2"/>
      <c r="O26" s="2">
        <f t="shared" si="12"/>
        <v>35282.300000000003</v>
      </c>
      <c r="P26" s="2"/>
      <c r="Q26" s="2">
        <f t="shared" si="12"/>
        <v>0</v>
      </c>
      <c r="R26" s="2"/>
      <c r="S26" s="2">
        <f t="shared" si="12"/>
        <v>35282.300000000003</v>
      </c>
      <c r="T26" s="2"/>
    </row>
    <row r="27" spans="1:20" ht="48" x14ac:dyDescent="0.2">
      <c r="A27" s="42"/>
      <c r="B27" s="12" t="s">
        <v>10</v>
      </c>
      <c r="C27" s="8">
        <v>650</v>
      </c>
      <c r="D27" s="8">
        <v>1</v>
      </c>
      <c r="E27" s="8">
        <v>4</v>
      </c>
      <c r="F27" s="6" t="s">
        <v>179</v>
      </c>
      <c r="G27" s="9" t="s">
        <v>11</v>
      </c>
      <c r="H27" s="2">
        <f t="shared" ref="H27:S27" si="13">H28</f>
        <v>32777.300000000003</v>
      </c>
      <c r="I27" s="2">
        <f t="shared" si="13"/>
        <v>35707</v>
      </c>
      <c r="J27" s="2"/>
      <c r="K27" s="2">
        <f t="shared" si="13"/>
        <v>0</v>
      </c>
      <c r="L27" s="2"/>
      <c r="M27" s="2">
        <f t="shared" si="13"/>
        <v>35707</v>
      </c>
      <c r="N27" s="2"/>
      <c r="O27" s="2">
        <f t="shared" si="13"/>
        <v>35207</v>
      </c>
      <c r="P27" s="2"/>
      <c r="Q27" s="2">
        <f t="shared" si="13"/>
        <v>0</v>
      </c>
      <c r="R27" s="2"/>
      <c r="S27" s="2">
        <f t="shared" si="13"/>
        <v>35207</v>
      </c>
      <c r="T27" s="2"/>
    </row>
    <row r="28" spans="1:20" ht="24" x14ac:dyDescent="0.2">
      <c r="A28" s="42"/>
      <c r="B28" s="12" t="s">
        <v>12</v>
      </c>
      <c r="C28" s="8">
        <v>650</v>
      </c>
      <c r="D28" s="8">
        <v>1</v>
      </c>
      <c r="E28" s="8">
        <v>4</v>
      </c>
      <c r="F28" s="6" t="s">
        <v>179</v>
      </c>
      <c r="G28" s="9" t="s">
        <v>13</v>
      </c>
      <c r="H28" s="45">
        <f>32777.3</f>
        <v>32777.300000000003</v>
      </c>
      <c r="I28" s="2">
        <v>35707</v>
      </c>
      <c r="J28" s="2"/>
      <c r="K28" s="2"/>
      <c r="L28" s="2"/>
      <c r="M28" s="2">
        <f>I28+K28</f>
        <v>35707</v>
      </c>
      <c r="N28" s="2"/>
      <c r="O28" s="2">
        <v>35207</v>
      </c>
      <c r="P28" s="2"/>
      <c r="Q28" s="2"/>
      <c r="R28" s="2"/>
      <c r="S28" s="2">
        <f>O28+Q28</f>
        <v>35207</v>
      </c>
      <c r="T28" s="2"/>
    </row>
    <row r="29" spans="1:20" ht="24" hidden="1" x14ac:dyDescent="0.2">
      <c r="A29" s="42"/>
      <c r="B29" s="12" t="s">
        <v>73</v>
      </c>
      <c r="C29" s="8">
        <v>650</v>
      </c>
      <c r="D29" s="8">
        <v>1</v>
      </c>
      <c r="E29" s="8">
        <v>4</v>
      </c>
      <c r="F29" s="60" t="s">
        <v>179</v>
      </c>
      <c r="G29" s="9" t="s">
        <v>15</v>
      </c>
      <c r="H29" s="2">
        <f t="shared" ref="H29:S29" si="14">H30</f>
        <v>188</v>
      </c>
      <c r="I29" s="2">
        <f t="shared" si="14"/>
        <v>0</v>
      </c>
      <c r="J29" s="2"/>
      <c r="K29" s="2">
        <f t="shared" si="14"/>
        <v>0</v>
      </c>
      <c r="L29" s="2"/>
      <c r="M29" s="2">
        <f t="shared" si="14"/>
        <v>0</v>
      </c>
      <c r="N29" s="2"/>
      <c r="O29" s="2">
        <f t="shared" si="14"/>
        <v>0</v>
      </c>
      <c r="P29" s="2"/>
      <c r="Q29" s="2">
        <f t="shared" si="14"/>
        <v>0</v>
      </c>
      <c r="R29" s="2"/>
      <c r="S29" s="2">
        <f t="shared" si="14"/>
        <v>0</v>
      </c>
      <c r="T29" s="2"/>
    </row>
    <row r="30" spans="1:20" ht="24" hidden="1" x14ac:dyDescent="0.2">
      <c r="A30" s="42"/>
      <c r="B30" s="12" t="s">
        <v>16</v>
      </c>
      <c r="C30" s="8">
        <v>650</v>
      </c>
      <c r="D30" s="8">
        <v>1</v>
      </c>
      <c r="E30" s="8">
        <v>4</v>
      </c>
      <c r="F30" s="60" t="s">
        <v>179</v>
      </c>
      <c r="G30" s="61" t="s">
        <v>17</v>
      </c>
      <c r="H30" s="2">
        <v>188</v>
      </c>
      <c r="I30" s="2">
        <v>0</v>
      </c>
      <c r="J30" s="2"/>
      <c r="K30" s="2"/>
      <c r="L30" s="2"/>
      <c r="M30" s="2">
        <f>I30+K30</f>
        <v>0</v>
      </c>
      <c r="N30" s="2"/>
      <c r="O30" s="2">
        <v>0</v>
      </c>
      <c r="P30" s="2"/>
      <c r="Q30" s="2"/>
      <c r="R30" s="2"/>
      <c r="S30" s="2">
        <f>O30+Q30</f>
        <v>0</v>
      </c>
      <c r="T30" s="2"/>
    </row>
    <row r="31" spans="1:20" x14ac:dyDescent="0.2">
      <c r="A31" s="42"/>
      <c r="B31" s="12" t="s">
        <v>18</v>
      </c>
      <c r="C31" s="8">
        <v>650</v>
      </c>
      <c r="D31" s="8">
        <v>1</v>
      </c>
      <c r="E31" s="8">
        <v>4</v>
      </c>
      <c r="F31" s="6" t="s">
        <v>179</v>
      </c>
      <c r="G31" s="9">
        <v>800</v>
      </c>
      <c r="H31" s="2">
        <f t="shared" ref="H31:S31" si="15">H32</f>
        <v>85.3</v>
      </c>
      <c r="I31" s="2">
        <f t="shared" si="15"/>
        <v>75.3</v>
      </c>
      <c r="J31" s="2"/>
      <c r="K31" s="2">
        <f t="shared" si="15"/>
        <v>0</v>
      </c>
      <c r="L31" s="2"/>
      <c r="M31" s="2">
        <f t="shared" si="15"/>
        <v>75.3</v>
      </c>
      <c r="N31" s="2"/>
      <c r="O31" s="2">
        <f t="shared" si="15"/>
        <v>75.3</v>
      </c>
      <c r="P31" s="2"/>
      <c r="Q31" s="2">
        <f t="shared" si="15"/>
        <v>0</v>
      </c>
      <c r="R31" s="2"/>
      <c r="S31" s="2">
        <f t="shared" si="15"/>
        <v>75.3</v>
      </c>
      <c r="T31" s="2"/>
    </row>
    <row r="32" spans="1:20" x14ac:dyDescent="0.2">
      <c r="A32" s="42"/>
      <c r="B32" s="12" t="s">
        <v>19</v>
      </c>
      <c r="C32" s="8">
        <v>650</v>
      </c>
      <c r="D32" s="8">
        <v>1</v>
      </c>
      <c r="E32" s="8">
        <v>4</v>
      </c>
      <c r="F32" s="6" t="s">
        <v>179</v>
      </c>
      <c r="G32" s="9">
        <v>850</v>
      </c>
      <c r="H32" s="2">
        <v>85.3</v>
      </c>
      <c r="I32" s="2">
        <v>75.3</v>
      </c>
      <c r="J32" s="2"/>
      <c r="K32" s="2"/>
      <c r="L32" s="2"/>
      <c r="M32" s="2">
        <f>I32+K32</f>
        <v>75.3</v>
      </c>
      <c r="N32" s="2"/>
      <c r="O32" s="2">
        <v>75.3</v>
      </c>
      <c r="P32" s="2"/>
      <c r="Q32" s="2"/>
      <c r="R32" s="2"/>
      <c r="S32" s="2">
        <f>O32+Q32</f>
        <v>75.3</v>
      </c>
      <c r="T32" s="2"/>
    </row>
    <row r="33" spans="1:20" hidden="1" x14ac:dyDescent="0.2">
      <c r="A33" s="42"/>
      <c r="B33" s="11" t="s">
        <v>291</v>
      </c>
      <c r="C33" s="8">
        <v>650</v>
      </c>
      <c r="D33" s="8">
        <v>1</v>
      </c>
      <c r="E33" s="8">
        <v>4</v>
      </c>
      <c r="F33" s="60" t="s">
        <v>180</v>
      </c>
      <c r="G33" s="9"/>
      <c r="H33" s="2">
        <f t="shared" ref="H33:S33" si="16">H34+H36+H38</f>
        <v>50</v>
      </c>
      <c r="I33" s="2">
        <f t="shared" si="16"/>
        <v>0</v>
      </c>
      <c r="J33" s="2"/>
      <c r="K33" s="2">
        <f t="shared" si="16"/>
        <v>0</v>
      </c>
      <c r="L33" s="2"/>
      <c r="M33" s="2">
        <f t="shared" si="16"/>
        <v>0</v>
      </c>
      <c r="N33" s="2"/>
      <c r="O33" s="2">
        <f t="shared" si="16"/>
        <v>0</v>
      </c>
      <c r="P33" s="2"/>
      <c r="Q33" s="2">
        <f t="shared" si="16"/>
        <v>0</v>
      </c>
      <c r="R33" s="2"/>
      <c r="S33" s="2">
        <f t="shared" si="16"/>
        <v>0</v>
      </c>
      <c r="T33" s="2"/>
    </row>
    <row r="34" spans="1:20" s="1" customFormat="1" ht="48" hidden="1" x14ac:dyDescent="0.2">
      <c r="A34" s="42"/>
      <c r="B34" s="13" t="s">
        <v>10</v>
      </c>
      <c r="C34" s="8">
        <v>650</v>
      </c>
      <c r="D34" s="14">
        <v>1</v>
      </c>
      <c r="E34" s="14">
        <v>4</v>
      </c>
      <c r="F34" s="60" t="s">
        <v>180</v>
      </c>
      <c r="G34" s="16" t="s">
        <v>11</v>
      </c>
      <c r="H34" s="17">
        <f t="shared" ref="H34:S34" si="17">H35</f>
        <v>0</v>
      </c>
      <c r="I34" s="17">
        <f t="shared" si="17"/>
        <v>0</v>
      </c>
      <c r="J34" s="17"/>
      <c r="K34" s="17">
        <f t="shared" si="17"/>
        <v>0</v>
      </c>
      <c r="L34" s="17"/>
      <c r="M34" s="17">
        <f t="shared" si="17"/>
        <v>0</v>
      </c>
      <c r="N34" s="17"/>
      <c r="O34" s="17">
        <f t="shared" si="17"/>
        <v>0</v>
      </c>
      <c r="P34" s="17"/>
      <c r="Q34" s="17">
        <f t="shared" si="17"/>
        <v>0</v>
      </c>
      <c r="R34" s="17"/>
      <c r="S34" s="17">
        <f t="shared" si="17"/>
        <v>0</v>
      </c>
      <c r="T34" s="17"/>
    </row>
    <row r="35" spans="1:20" s="1" customFormat="1" ht="24" hidden="1" x14ac:dyDescent="0.2">
      <c r="A35" s="42"/>
      <c r="B35" s="7" t="s">
        <v>12</v>
      </c>
      <c r="C35" s="8">
        <v>650</v>
      </c>
      <c r="D35" s="8">
        <v>1</v>
      </c>
      <c r="E35" s="8">
        <v>4</v>
      </c>
      <c r="F35" s="60" t="s">
        <v>180</v>
      </c>
      <c r="G35" s="61">
        <v>120</v>
      </c>
      <c r="H35" s="2">
        <v>0</v>
      </c>
      <c r="I35" s="2">
        <v>0</v>
      </c>
      <c r="J35" s="2"/>
      <c r="K35" s="2"/>
      <c r="L35" s="2"/>
      <c r="M35" s="2">
        <f>I35+K35</f>
        <v>0</v>
      </c>
      <c r="N35" s="2"/>
      <c r="O35" s="2">
        <v>0</v>
      </c>
      <c r="P35" s="2"/>
      <c r="Q35" s="2"/>
      <c r="R35" s="2"/>
      <c r="S35" s="2">
        <f>O35+Q35</f>
        <v>0</v>
      </c>
      <c r="T35" s="2"/>
    </row>
    <row r="36" spans="1:20" s="1" customFormat="1" ht="24" hidden="1" x14ac:dyDescent="0.2">
      <c r="A36" s="42"/>
      <c r="B36" s="12" t="s">
        <v>73</v>
      </c>
      <c r="C36" s="8">
        <v>650</v>
      </c>
      <c r="D36" s="8">
        <v>1</v>
      </c>
      <c r="E36" s="8">
        <v>4</v>
      </c>
      <c r="F36" s="60" t="s">
        <v>180</v>
      </c>
      <c r="G36" s="9">
        <v>200</v>
      </c>
      <c r="H36" s="2">
        <f t="shared" ref="H36:S36" si="18">H37</f>
        <v>0</v>
      </c>
      <c r="I36" s="2">
        <f t="shared" si="18"/>
        <v>0</v>
      </c>
      <c r="J36" s="2"/>
      <c r="K36" s="2">
        <f t="shared" si="18"/>
        <v>0</v>
      </c>
      <c r="L36" s="2"/>
      <c r="M36" s="2">
        <f t="shared" si="18"/>
        <v>0</v>
      </c>
      <c r="N36" s="2"/>
      <c r="O36" s="2">
        <f t="shared" si="18"/>
        <v>0</v>
      </c>
      <c r="P36" s="2"/>
      <c r="Q36" s="2">
        <f t="shared" si="18"/>
        <v>0</v>
      </c>
      <c r="R36" s="2"/>
      <c r="S36" s="2">
        <f t="shared" si="18"/>
        <v>0</v>
      </c>
      <c r="T36" s="2"/>
    </row>
    <row r="37" spans="1:20" s="1" customFormat="1" ht="24" hidden="1" x14ac:dyDescent="0.2">
      <c r="A37" s="42"/>
      <c r="B37" s="18" t="s">
        <v>16</v>
      </c>
      <c r="C37" s="8">
        <v>650</v>
      </c>
      <c r="D37" s="19">
        <v>1</v>
      </c>
      <c r="E37" s="19">
        <v>4</v>
      </c>
      <c r="F37" s="60" t="s">
        <v>180</v>
      </c>
      <c r="G37" s="62">
        <v>240</v>
      </c>
      <c r="H37" s="22"/>
      <c r="I37" s="22"/>
      <c r="J37" s="22"/>
      <c r="K37" s="22"/>
      <c r="L37" s="22"/>
      <c r="M37" s="2">
        <f>I37+K37</f>
        <v>0</v>
      </c>
      <c r="N37" s="22"/>
      <c r="O37" s="22"/>
      <c r="P37" s="22"/>
      <c r="Q37" s="22"/>
      <c r="R37" s="22"/>
      <c r="S37" s="2">
        <f>O37+Q37</f>
        <v>0</v>
      </c>
      <c r="T37" s="22"/>
    </row>
    <row r="38" spans="1:20" hidden="1" x14ac:dyDescent="0.2">
      <c r="A38" s="42"/>
      <c r="B38" s="12" t="s">
        <v>18</v>
      </c>
      <c r="C38" s="8">
        <v>650</v>
      </c>
      <c r="D38" s="8">
        <v>1</v>
      </c>
      <c r="E38" s="8">
        <v>4</v>
      </c>
      <c r="F38" s="60" t="s">
        <v>180</v>
      </c>
      <c r="G38" s="9">
        <v>800</v>
      </c>
      <c r="H38" s="2">
        <f t="shared" ref="H38:S38" si="19">SUM(H39:H40)</f>
        <v>50</v>
      </c>
      <c r="I38" s="2">
        <f t="shared" si="19"/>
        <v>0</v>
      </c>
      <c r="J38" s="2"/>
      <c r="K38" s="2">
        <f t="shared" si="19"/>
        <v>0</v>
      </c>
      <c r="L38" s="2"/>
      <c r="M38" s="2">
        <f t="shared" si="19"/>
        <v>0</v>
      </c>
      <c r="N38" s="2"/>
      <c r="O38" s="2">
        <f t="shared" si="19"/>
        <v>0</v>
      </c>
      <c r="P38" s="2"/>
      <c r="Q38" s="2">
        <f t="shared" si="19"/>
        <v>0</v>
      </c>
      <c r="R38" s="2"/>
      <c r="S38" s="2">
        <f t="shared" si="19"/>
        <v>0</v>
      </c>
      <c r="T38" s="2"/>
    </row>
    <row r="39" spans="1:20" hidden="1" x14ac:dyDescent="0.2">
      <c r="A39" s="42"/>
      <c r="B39" s="12" t="s">
        <v>78</v>
      </c>
      <c r="C39" s="8">
        <v>650</v>
      </c>
      <c r="D39" s="8">
        <v>1</v>
      </c>
      <c r="E39" s="8">
        <v>4</v>
      </c>
      <c r="F39" s="60" t="s">
        <v>180</v>
      </c>
      <c r="G39" s="61">
        <v>830</v>
      </c>
      <c r="H39" s="2">
        <v>50</v>
      </c>
      <c r="I39" s="2">
        <v>0</v>
      </c>
      <c r="J39" s="2"/>
      <c r="K39" s="2"/>
      <c r="L39" s="2"/>
      <c r="M39" s="2">
        <f t="shared" ref="M39:M40" si="20">I39+K39</f>
        <v>0</v>
      </c>
      <c r="N39" s="2"/>
      <c r="O39" s="2">
        <v>0</v>
      </c>
      <c r="P39" s="2"/>
      <c r="Q39" s="2"/>
      <c r="R39" s="2"/>
      <c r="S39" s="2">
        <f t="shared" ref="S39:S40" si="21">O39+Q39</f>
        <v>0</v>
      </c>
      <c r="T39" s="2"/>
    </row>
    <row r="40" spans="1:20" hidden="1" x14ac:dyDescent="0.2">
      <c r="A40" s="42"/>
      <c r="B40" s="12" t="s">
        <v>19</v>
      </c>
      <c r="C40" s="8">
        <v>650</v>
      </c>
      <c r="D40" s="8">
        <v>1</v>
      </c>
      <c r="E40" s="8">
        <v>4</v>
      </c>
      <c r="F40" s="60" t="s">
        <v>180</v>
      </c>
      <c r="G40" s="61">
        <v>850</v>
      </c>
      <c r="H40" s="45">
        <v>0</v>
      </c>
      <c r="I40" s="2">
        <v>0</v>
      </c>
      <c r="J40" s="2"/>
      <c r="K40" s="2"/>
      <c r="L40" s="2"/>
      <c r="M40" s="2">
        <f t="shared" si="20"/>
        <v>0</v>
      </c>
      <c r="N40" s="2"/>
      <c r="O40" s="2">
        <v>0</v>
      </c>
      <c r="P40" s="2"/>
      <c r="Q40" s="2"/>
      <c r="R40" s="2"/>
      <c r="S40" s="2">
        <f t="shared" si="21"/>
        <v>0</v>
      </c>
      <c r="T40" s="2"/>
    </row>
    <row r="41" spans="1:20" ht="25.5" hidden="1" customHeight="1" x14ac:dyDescent="0.2">
      <c r="A41" s="42"/>
      <c r="B41" s="11" t="s">
        <v>138</v>
      </c>
      <c r="C41" s="8">
        <v>650</v>
      </c>
      <c r="D41" s="8">
        <v>1</v>
      </c>
      <c r="E41" s="8">
        <v>6</v>
      </c>
      <c r="F41" s="6"/>
      <c r="G41" s="9"/>
      <c r="H41" s="2">
        <f t="shared" ref="H41:O45" si="22">H42</f>
        <v>97.5</v>
      </c>
      <c r="I41" s="2">
        <f t="shared" si="22"/>
        <v>0</v>
      </c>
      <c r="J41" s="2"/>
      <c r="K41" s="2">
        <f t="shared" ref="K41:M45" si="23">K42</f>
        <v>0</v>
      </c>
      <c r="L41" s="2"/>
      <c r="M41" s="2">
        <f t="shared" si="23"/>
        <v>0</v>
      </c>
      <c r="N41" s="2"/>
      <c r="O41" s="2">
        <f t="shared" si="22"/>
        <v>0</v>
      </c>
      <c r="P41" s="2"/>
      <c r="Q41" s="2">
        <f t="shared" ref="Q41:S45" si="24">Q42</f>
        <v>0</v>
      </c>
      <c r="R41" s="2"/>
      <c r="S41" s="2">
        <f t="shared" si="24"/>
        <v>0</v>
      </c>
      <c r="T41" s="2"/>
    </row>
    <row r="42" spans="1:20" hidden="1" x14ac:dyDescent="0.2">
      <c r="A42" s="42"/>
      <c r="B42" s="11" t="s">
        <v>283</v>
      </c>
      <c r="C42" s="8">
        <v>650</v>
      </c>
      <c r="D42" s="8">
        <v>1</v>
      </c>
      <c r="E42" s="8">
        <v>6</v>
      </c>
      <c r="F42" s="6" t="s">
        <v>66</v>
      </c>
      <c r="G42" s="9"/>
      <c r="H42" s="2">
        <f>H43</f>
        <v>97.5</v>
      </c>
      <c r="I42" s="2">
        <f>I43</f>
        <v>0</v>
      </c>
      <c r="J42" s="2"/>
      <c r="K42" s="2">
        <f t="shared" si="23"/>
        <v>0</v>
      </c>
      <c r="L42" s="2"/>
      <c r="M42" s="2">
        <f t="shared" si="23"/>
        <v>0</v>
      </c>
      <c r="N42" s="2"/>
      <c r="O42" s="2">
        <f>O43</f>
        <v>0</v>
      </c>
      <c r="P42" s="2"/>
      <c r="Q42" s="2">
        <f t="shared" si="24"/>
        <v>0</v>
      </c>
      <c r="R42" s="2"/>
      <c r="S42" s="2">
        <f t="shared" si="24"/>
        <v>0</v>
      </c>
      <c r="T42" s="2"/>
    </row>
    <row r="43" spans="1:20" ht="24" hidden="1" x14ac:dyDescent="0.2">
      <c r="A43" s="42"/>
      <c r="B43" s="11" t="s">
        <v>86</v>
      </c>
      <c r="C43" s="8">
        <v>650</v>
      </c>
      <c r="D43" s="8">
        <v>1</v>
      </c>
      <c r="E43" s="8">
        <v>6</v>
      </c>
      <c r="F43" s="6" t="s">
        <v>94</v>
      </c>
      <c r="G43" s="9"/>
      <c r="H43" s="2">
        <f t="shared" si="22"/>
        <v>97.5</v>
      </c>
      <c r="I43" s="2">
        <f t="shared" si="22"/>
        <v>0</v>
      </c>
      <c r="J43" s="2"/>
      <c r="K43" s="2">
        <f t="shared" si="23"/>
        <v>0</v>
      </c>
      <c r="L43" s="2"/>
      <c r="M43" s="2">
        <f t="shared" si="23"/>
        <v>0</v>
      </c>
      <c r="N43" s="2"/>
      <c r="O43" s="2">
        <f t="shared" si="22"/>
        <v>0</v>
      </c>
      <c r="P43" s="2"/>
      <c r="Q43" s="2">
        <f t="shared" si="24"/>
        <v>0</v>
      </c>
      <c r="R43" s="2"/>
      <c r="S43" s="2">
        <f t="shared" si="24"/>
        <v>0</v>
      </c>
      <c r="T43" s="2"/>
    </row>
    <row r="44" spans="1:20" ht="49.5" hidden="1" customHeight="1" x14ac:dyDescent="0.2">
      <c r="A44" s="42"/>
      <c r="B44" s="11" t="s">
        <v>64</v>
      </c>
      <c r="C44" s="8">
        <v>650</v>
      </c>
      <c r="D44" s="8">
        <v>1</v>
      </c>
      <c r="E44" s="8">
        <v>6</v>
      </c>
      <c r="F44" s="60" t="s">
        <v>181</v>
      </c>
      <c r="G44" s="9"/>
      <c r="H44" s="2">
        <f t="shared" si="22"/>
        <v>97.5</v>
      </c>
      <c r="I44" s="2">
        <f t="shared" si="22"/>
        <v>0</v>
      </c>
      <c r="J44" s="2"/>
      <c r="K44" s="2">
        <f t="shared" si="23"/>
        <v>0</v>
      </c>
      <c r="L44" s="2"/>
      <c r="M44" s="2">
        <f t="shared" si="23"/>
        <v>0</v>
      </c>
      <c r="N44" s="2"/>
      <c r="O44" s="2">
        <f t="shared" si="22"/>
        <v>0</v>
      </c>
      <c r="P44" s="2"/>
      <c r="Q44" s="2">
        <f t="shared" si="24"/>
        <v>0</v>
      </c>
      <c r="R44" s="2"/>
      <c r="S44" s="2">
        <f t="shared" si="24"/>
        <v>0</v>
      </c>
      <c r="T44" s="2"/>
    </row>
    <row r="45" spans="1:20" hidden="1" x14ac:dyDescent="0.2">
      <c r="A45" s="42"/>
      <c r="B45" s="11" t="s">
        <v>55</v>
      </c>
      <c r="C45" s="8">
        <v>650</v>
      </c>
      <c r="D45" s="8">
        <v>1</v>
      </c>
      <c r="E45" s="8">
        <v>6</v>
      </c>
      <c r="F45" s="60" t="s">
        <v>181</v>
      </c>
      <c r="G45" s="9">
        <v>500</v>
      </c>
      <c r="H45" s="2">
        <f t="shared" si="22"/>
        <v>97.5</v>
      </c>
      <c r="I45" s="2">
        <f t="shared" si="22"/>
        <v>0</v>
      </c>
      <c r="J45" s="2"/>
      <c r="K45" s="2">
        <f t="shared" si="23"/>
        <v>0</v>
      </c>
      <c r="L45" s="2"/>
      <c r="M45" s="2">
        <f t="shared" si="23"/>
        <v>0</v>
      </c>
      <c r="N45" s="2"/>
      <c r="O45" s="2">
        <f t="shared" si="22"/>
        <v>0</v>
      </c>
      <c r="P45" s="2"/>
      <c r="Q45" s="2">
        <f t="shared" si="24"/>
        <v>0</v>
      </c>
      <c r="R45" s="2"/>
      <c r="S45" s="2">
        <f t="shared" si="24"/>
        <v>0</v>
      </c>
      <c r="T45" s="2"/>
    </row>
    <row r="46" spans="1:20" hidden="1" x14ac:dyDescent="0.2">
      <c r="A46" s="42"/>
      <c r="B46" s="12" t="s">
        <v>56</v>
      </c>
      <c r="C46" s="8">
        <v>650</v>
      </c>
      <c r="D46" s="8">
        <v>1</v>
      </c>
      <c r="E46" s="8">
        <v>6</v>
      </c>
      <c r="F46" s="60" t="s">
        <v>181</v>
      </c>
      <c r="G46" s="61">
        <v>540</v>
      </c>
      <c r="H46" s="2">
        <v>97.5</v>
      </c>
      <c r="I46" s="2">
        <v>0</v>
      </c>
      <c r="J46" s="2"/>
      <c r="K46" s="2"/>
      <c r="L46" s="2"/>
      <c r="M46" s="2">
        <f>I46+K46</f>
        <v>0</v>
      </c>
      <c r="N46" s="2"/>
      <c r="O46" s="2">
        <v>0</v>
      </c>
      <c r="P46" s="2"/>
      <c r="Q46" s="2"/>
      <c r="R46" s="2"/>
      <c r="S46" s="2">
        <f>O46+Q46</f>
        <v>0</v>
      </c>
      <c r="T46" s="2"/>
    </row>
    <row r="47" spans="1:20" hidden="1" x14ac:dyDescent="0.2">
      <c r="A47" s="42"/>
      <c r="B47" s="7" t="s">
        <v>141</v>
      </c>
      <c r="C47" s="8">
        <v>650</v>
      </c>
      <c r="D47" s="8">
        <v>1</v>
      </c>
      <c r="E47" s="8">
        <v>7</v>
      </c>
      <c r="F47" s="6"/>
      <c r="G47" s="9" t="s">
        <v>8</v>
      </c>
      <c r="H47" s="2">
        <f t="shared" ref="H47:O51" si="25">H48</f>
        <v>0</v>
      </c>
      <c r="I47" s="2">
        <f t="shared" si="25"/>
        <v>0</v>
      </c>
      <c r="J47" s="2"/>
      <c r="K47" s="2">
        <f t="shared" ref="K47:M51" si="26">K48</f>
        <v>0</v>
      </c>
      <c r="L47" s="2"/>
      <c r="M47" s="2">
        <f t="shared" si="26"/>
        <v>0</v>
      </c>
      <c r="N47" s="2"/>
      <c r="O47" s="2">
        <f t="shared" si="25"/>
        <v>0</v>
      </c>
      <c r="P47" s="2"/>
      <c r="Q47" s="2">
        <f t="shared" ref="Q47:S51" si="27">Q48</f>
        <v>0</v>
      </c>
      <c r="R47" s="2"/>
      <c r="S47" s="2">
        <f t="shared" si="27"/>
        <v>0</v>
      </c>
      <c r="T47" s="2"/>
    </row>
    <row r="48" spans="1:20" hidden="1" x14ac:dyDescent="0.2">
      <c r="A48" s="42"/>
      <c r="B48" s="10" t="s">
        <v>25</v>
      </c>
      <c r="C48" s="8">
        <v>650</v>
      </c>
      <c r="D48" s="8">
        <v>1</v>
      </c>
      <c r="E48" s="8">
        <v>7</v>
      </c>
      <c r="F48" s="6" t="s">
        <v>66</v>
      </c>
      <c r="G48" s="9" t="s">
        <v>8</v>
      </c>
      <c r="H48" s="2">
        <f>H49</f>
        <v>0</v>
      </c>
      <c r="I48" s="2">
        <f>I49</f>
        <v>0</v>
      </c>
      <c r="J48" s="2"/>
      <c r="K48" s="2">
        <f t="shared" si="26"/>
        <v>0</v>
      </c>
      <c r="L48" s="2"/>
      <c r="M48" s="2">
        <f t="shared" si="26"/>
        <v>0</v>
      </c>
      <c r="N48" s="2"/>
      <c r="O48" s="2">
        <f>O49</f>
        <v>0</v>
      </c>
      <c r="P48" s="2"/>
      <c r="Q48" s="2">
        <f t="shared" si="27"/>
        <v>0</v>
      </c>
      <c r="R48" s="2"/>
      <c r="S48" s="2">
        <f t="shared" si="27"/>
        <v>0</v>
      </c>
      <c r="T48" s="2"/>
    </row>
    <row r="49" spans="1:20" ht="28.5" hidden="1" customHeight="1" x14ac:dyDescent="0.2">
      <c r="A49" s="42"/>
      <c r="B49" s="11" t="s">
        <v>142</v>
      </c>
      <c r="C49" s="8">
        <v>650</v>
      </c>
      <c r="D49" s="8">
        <v>1</v>
      </c>
      <c r="E49" s="8">
        <v>7</v>
      </c>
      <c r="F49" s="6" t="s">
        <v>182</v>
      </c>
      <c r="G49" s="9"/>
      <c r="H49" s="2">
        <f>H50</f>
        <v>0</v>
      </c>
      <c r="I49" s="2">
        <f>I50</f>
        <v>0</v>
      </c>
      <c r="J49" s="2"/>
      <c r="K49" s="2">
        <f t="shared" si="26"/>
        <v>0</v>
      </c>
      <c r="L49" s="2"/>
      <c r="M49" s="2">
        <f t="shared" si="26"/>
        <v>0</v>
      </c>
      <c r="N49" s="2"/>
      <c r="O49" s="2">
        <f>O50</f>
        <v>0</v>
      </c>
      <c r="P49" s="2"/>
      <c r="Q49" s="2">
        <f t="shared" si="27"/>
        <v>0</v>
      </c>
      <c r="R49" s="2"/>
      <c r="S49" s="2">
        <f t="shared" si="27"/>
        <v>0</v>
      </c>
      <c r="T49" s="2"/>
    </row>
    <row r="50" spans="1:20" hidden="1" x14ac:dyDescent="0.2">
      <c r="A50" s="42"/>
      <c r="B50" s="11" t="s">
        <v>143</v>
      </c>
      <c r="C50" s="8">
        <v>650</v>
      </c>
      <c r="D50" s="8">
        <v>1</v>
      </c>
      <c r="E50" s="8">
        <v>7</v>
      </c>
      <c r="F50" s="60" t="s">
        <v>183</v>
      </c>
      <c r="G50" s="9" t="s">
        <v>8</v>
      </c>
      <c r="H50" s="2">
        <f t="shared" si="25"/>
        <v>0</v>
      </c>
      <c r="I50" s="2">
        <f t="shared" si="25"/>
        <v>0</v>
      </c>
      <c r="J50" s="2"/>
      <c r="K50" s="2">
        <f t="shared" si="26"/>
        <v>0</v>
      </c>
      <c r="L50" s="2"/>
      <c r="M50" s="2">
        <f t="shared" si="26"/>
        <v>0</v>
      </c>
      <c r="N50" s="2"/>
      <c r="O50" s="2">
        <f t="shared" si="25"/>
        <v>0</v>
      </c>
      <c r="P50" s="2"/>
      <c r="Q50" s="2">
        <f t="shared" si="27"/>
        <v>0</v>
      </c>
      <c r="R50" s="2"/>
      <c r="S50" s="2">
        <f t="shared" si="27"/>
        <v>0</v>
      </c>
      <c r="T50" s="2"/>
    </row>
    <row r="51" spans="1:20" hidden="1" x14ac:dyDescent="0.2">
      <c r="A51" s="42"/>
      <c r="B51" s="11" t="s">
        <v>18</v>
      </c>
      <c r="C51" s="8">
        <v>650</v>
      </c>
      <c r="D51" s="8">
        <v>1</v>
      </c>
      <c r="E51" s="8">
        <v>7</v>
      </c>
      <c r="F51" s="60" t="s">
        <v>183</v>
      </c>
      <c r="G51" s="9" t="s">
        <v>21</v>
      </c>
      <c r="H51" s="2">
        <f t="shared" si="25"/>
        <v>0</v>
      </c>
      <c r="I51" s="2">
        <f t="shared" si="25"/>
        <v>0</v>
      </c>
      <c r="J51" s="2"/>
      <c r="K51" s="2">
        <f t="shared" si="26"/>
        <v>0</v>
      </c>
      <c r="L51" s="2"/>
      <c r="M51" s="2">
        <f t="shared" si="26"/>
        <v>0</v>
      </c>
      <c r="N51" s="2"/>
      <c r="O51" s="2">
        <f t="shared" si="25"/>
        <v>0</v>
      </c>
      <c r="P51" s="2"/>
      <c r="Q51" s="2">
        <f t="shared" si="27"/>
        <v>0</v>
      </c>
      <c r="R51" s="2"/>
      <c r="S51" s="2">
        <f t="shared" si="27"/>
        <v>0</v>
      </c>
      <c r="T51" s="2"/>
    </row>
    <row r="52" spans="1:20" hidden="1" x14ac:dyDescent="0.2">
      <c r="A52" s="42"/>
      <c r="B52" s="12" t="s">
        <v>169</v>
      </c>
      <c r="C52" s="8">
        <v>650</v>
      </c>
      <c r="D52" s="8">
        <v>1</v>
      </c>
      <c r="E52" s="8">
        <v>7</v>
      </c>
      <c r="F52" s="60" t="s">
        <v>183</v>
      </c>
      <c r="G52" s="61">
        <v>880</v>
      </c>
      <c r="H52" s="2">
        <v>0</v>
      </c>
      <c r="I52" s="2">
        <v>0</v>
      </c>
      <c r="J52" s="2"/>
      <c r="K52" s="2"/>
      <c r="L52" s="2"/>
      <c r="M52" s="2">
        <f>I52+K52</f>
        <v>0</v>
      </c>
      <c r="N52" s="2"/>
      <c r="O52" s="2">
        <v>0</v>
      </c>
      <c r="P52" s="2"/>
      <c r="Q52" s="2"/>
      <c r="R52" s="2"/>
      <c r="S52" s="2">
        <f>O52+Q52</f>
        <v>0</v>
      </c>
      <c r="T52" s="2"/>
    </row>
    <row r="53" spans="1:20" x14ac:dyDescent="0.2">
      <c r="A53" s="42"/>
      <c r="B53" s="7" t="s">
        <v>20</v>
      </c>
      <c r="C53" s="8">
        <v>650</v>
      </c>
      <c r="D53" s="8">
        <v>1</v>
      </c>
      <c r="E53" s="8">
        <v>11</v>
      </c>
      <c r="F53" s="6"/>
      <c r="G53" s="9" t="s">
        <v>8</v>
      </c>
      <c r="H53" s="2">
        <f t="shared" ref="H53:O58" si="28">H54</f>
        <v>50</v>
      </c>
      <c r="I53" s="2">
        <f t="shared" si="28"/>
        <v>50</v>
      </c>
      <c r="J53" s="2"/>
      <c r="K53" s="2">
        <f t="shared" ref="K53:M58" si="29">K54</f>
        <v>0</v>
      </c>
      <c r="L53" s="2"/>
      <c r="M53" s="2">
        <f t="shared" si="29"/>
        <v>50</v>
      </c>
      <c r="N53" s="2"/>
      <c r="O53" s="2">
        <f t="shared" si="28"/>
        <v>50</v>
      </c>
      <c r="P53" s="2"/>
      <c r="Q53" s="2">
        <f t="shared" ref="Q53:S58" si="30">Q54</f>
        <v>0</v>
      </c>
      <c r="R53" s="2"/>
      <c r="S53" s="2">
        <f t="shared" si="30"/>
        <v>50</v>
      </c>
      <c r="T53" s="2"/>
    </row>
    <row r="54" spans="1:20" ht="48" x14ac:dyDescent="0.2">
      <c r="A54" s="42"/>
      <c r="B54" s="10" t="s">
        <v>301</v>
      </c>
      <c r="C54" s="8">
        <v>650</v>
      </c>
      <c r="D54" s="8">
        <v>1</v>
      </c>
      <c r="E54" s="8">
        <v>11</v>
      </c>
      <c r="F54" s="6" t="s">
        <v>96</v>
      </c>
      <c r="G54" s="9" t="s">
        <v>8</v>
      </c>
      <c r="H54" s="2">
        <f t="shared" si="28"/>
        <v>50</v>
      </c>
      <c r="I54" s="2">
        <f t="shared" si="28"/>
        <v>50</v>
      </c>
      <c r="J54" s="2"/>
      <c r="K54" s="2">
        <f t="shared" si="29"/>
        <v>0</v>
      </c>
      <c r="L54" s="2"/>
      <c r="M54" s="2">
        <f t="shared" si="29"/>
        <v>50</v>
      </c>
      <c r="N54" s="2"/>
      <c r="O54" s="2">
        <f t="shared" si="28"/>
        <v>50</v>
      </c>
      <c r="P54" s="2"/>
      <c r="Q54" s="2">
        <f t="shared" si="30"/>
        <v>0</v>
      </c>
      <c r="R54" s="2"/>
      <c r="S54" s="2">
        <f t="shared" si="30"/>
        <v>50</v>
      </c>
      <c r="T54" s="2"/>
    </row>
    <row r="55" spans="1:20" x14ac:dyDescent="0.2">
      <c r="A55" s="42"/>
      <c r="B55" s="11" t="s">
        <v>287</v>
      </c>
      <c r="C55" s="8">
        <v>650</v>
      </c>
      <c r="D55" s="8">
        <v>1</v>
      </c>
      <c r="E55" s="8">
        <v>11</v>
      </c>
      <c r="F55" s="6" t="s">
        <v>184</v>
      </c>
      <c r="G55" s="9" t="s">
        <v>8</v>
      </c>
      <c r="H55" s="2">
        <f>H56</f>
        <v>50</v>
      </c>
      <c r="I55" s="2">
        <f t="shared" si="28"/>
        <v>50</v>
      </c>
      <c r="J55" s="2"/>
      <c r="K55" s="2">
        <f t="shared" si="29"/>
        <v>0</v>
      </c>
      <c r="L55" s="2"/>
      <c r="M55" s="2">
        <f t="shared" si="29"/>
        <v>50</v>
      </c>
      <c r="N55" s="2"/>
      <c r="O55" s="2">
        <f t="shared" si="28"/>
        <v>50</v>
      </c>
      <c r="P55" s="2"/>
      <c r="Q55" s="2">
        <f t="shared" si="30"/>
        <v>0</v>
      </c>
      <c r="R55" s="2"/>
      <c r="S55" s="2">
        <f t="shared" si="30"/>
        <v>50</v>
      </c>
      <c r="T55" s="2"/>
    </row>
    <row r="56" spans="1:20" ht="36" customHeight="1" x14ac:dyDescent="0.2">
      <c r="A56" s="42"/>
      <c r="B56" s="11" t="s">
        <v>302</v>
      </c>
      <c r="C56" s="8">
        <v>650</v>
      </c>
      <c r="D56" s="8">
        <v>1</v>
      </c>
      <c r="E56" s="8">
        <v>11</v>
      </c>
      <c r="F56" s="6" t="s">
        <v>185</v>
      </c>
      <c r="G56" s="9"/>
      <c r="H56" s="2">
        <f>H57</f>
        <v>50</v>
      </c>
      <c r="I56" s="2">
        <f t="shared" si="28"/>
        <v>50</v>
      </c>
      <c r="J56" s="2"/>
      <c r="K56" s="2">
        <f t="shared" si="29"/>
        <v>0</v>
      </c>
      <c r="L56" s="2"/>
      <c r="M56" s="2">
        <f t="shared" si="29"/>
        <v>50</v>
      </c>
      <c r="N56" s="2"/>
      <c r="O56" s="2">
        <f t="shared" si="28"/>
        <v>50</v>
      </c>
      <c r="P56" s="2"/>
      <c r="Q56" s="2">
        <f t="shared" si="30"/>
        <v>0</v>
      </c>
      <c r="R56" s="2"/>
      <c r="S56" s="2">
        <f t="shared" si="30"/>
        <v>50</v>
      </c>
      <c r="T56" s="2"/>
    </row>
    <row r="57" spans="1:20" x14ac:dyDescent="0.2">
      <c r="A57" s="42"/>
      <c r="B57" s="11" t="s">
        <v>303</v>
      </c>
      <c r="C57" s="8">
        <v>650</v>
      </c>
      <c r="D57" s="8">
        <v>1</v>
      </c>
      <c r="E57" s="8">
        <v>11</v>
      </c>
      <c r="F57" s="6" t="s">
        <v>186</v>
      </c>
      <c r="G57" s="9" t="s">
        <v>8</v>
      </c>
      <c r="H57" s="2">
        <f t="shared" si="28"/>
        <v>50</v>
      </c>
      <c r="I57" s="2">
        <f t="shared" si="28"/>
        <v>50</v>
      </c>
      <c r="J57" s="2"/>
      <c r="K57" s="2">
        <f t="shared" si="29"/>
        <v>0</v>
      </c>
      <c r="L57" s="2"/>
      <c r="M57" s="2">
        <f t="shared" si="29"/>
        <v>50</v>
      </c>
      <c r="N57" s="2"/>
      <c r="O57" s="2">
        <f t="shared" si="28"/>
        <v>50</v>
      </c>
      <c r="P57" s="2"/>
      <c r="Q57" s="2">
        <f t="shared" si="30"/>
        <v>0</v>
      </c>
      <c r="R57" s="2"/>
      <c r="S57" s="2">
        <f t="shared" si="30"/>
        <v>50</v>
      </c>
      <c r="T57" s="2"/>
    </row>
    <row r="58" spans="1:20" x14ac:dyDescent="0.2">
      <c r="A58" s="42"/>
      <c r="B58" s="11" t="s">
        <v>18</v>
      </c>
      <c r="C58" s="8">
        <v>650</v>
      </c>
      <c r="D58" s="8">
        <v>1</v>
      </c>
      <c r="E58" s="8">
        <v>11</v>
      </c>
      <c r="F58" s="6" t="s">
        <v>186</v>
      </c>
      <c r="G58" s="9" t="s">
        <v>21</v>
      </c>
      <c r="H58" s="2">
        <f t="shared" si="28"/>
        <v>50</v>
      </c>
      <c r="I58" s="2">
        <f t="shared" si="28"/>
        <v>50</v>
      </c>
      <c r="J58" s="2"/>
      <c r="K58" s="2">
        <f t="shared" si="29"/>
        <v>0</v>
      </c>
      <c r="L58" s="2"/>
      <c r="M58" s="2">
        <f t="shared" si="29"/>
        <v>50</v>
      </c>
      <c r="N58" s="2"/>
      <c r="O58" s="2">
        <f t="shared" si="28"/>
        <v>50</v>
      </c>
      <c r="P58" s="2"/>
      <c r="Q58" s="2">
        <f t="shared" si="30"/>
        <v>0</v>
      </c>
      <c r="R58" s="2"/>
      <c r="S58" s="2">
        <f t="shared" si="30"/>
        <v>50</v>
      </c>
      <c r="T58" s="2"/>
    </row>
    <row r="59" spans="1:20" x14ac:dyDescent="0.2">
      <c r="A59" s="42"/>
      <c r="B59" s="12" t="s">
        <v>22</v>
      </c>
      <c r="C59" s="8">
        <v>650</v>
      </c>
      <c r="D59" s="8">
        <v>1</v>
      </c>
      <c r="E59" s="8">
        <v>11</v>
      </c>
      <c r="F59" s="6" t="s">
        <v>186</v>
      </c>
      <c r="G59" s="9" t="s">
        <v>23</v>
      </c>
      <c r="H59" s="2">
        <v>50</v>
      </c>
      <c r="I59" s="2">
        <v>50</v>
      </c>
      <c r="J59" s="2"/>
      <c r="K59" s="2"/>
      <c r="L59" s="2"/>
      <c r="M59" s="2">
        <f>I59+K59</f>
        <v>50</v>
      </c>
      <c r="N59" s="2"/>
      <c r="O59" s="2">
        <v>50</v>
      </c>
      <c r="P59" s="2"/>
      <c r="Q59" s="2"/>
      <c r="R59" s="2"/>
      <c r="S59" s="2">
        <f>O59+Q59</f>
        <v>50</v>
      </c>
      <c r="T59" s="2"/>
    </row>
    <row r="60" spans="1:20" x14ac:dyDescent="0.2">
      <c r="A60" s="42"/>
      <c r="B60" s="7" t="s">
        <v>24</v>
      </c>
      <c r="C60" s="8">
        <v>650</v>
      </c>
      <c r="D60" s="8">
        <v>1</v>
      </c>
      <c r="E60" s="8">
        <v>13</v>
      </c>
      <c r="F60" s="6"/>
      <c r="G60" s="9" t="s">
        <v>8</v>
      </c>
      <c r="H60" s="2">
        <f>H61+H75+H83</f>
        <v>36775.699999999997</v>
      </c>
      <c r="I60" s="2">
        <f>I61+I75+I83</f>
        <v>37765.700000000004</v>
      </c>
      <c r="J60" s="2"/>
      <c r="K60" s="2">
        <f>K61+K75+K83</f>
        <v>-5.8</v>
      </c>
      <c r="L60" s="2"/>
      <c r="M60" s="2">
        <f t="shared" ref="M60" si="31">M61+M75+M83</f>
        <v>37759.9</v>
      </c>
      <c r="N60" s="2"/>
      <c r="O60" s="2">
        <f>O61+O75+O83</f>
        <v>43251.4</v>
      </c>
      <c r="P60" s="2"/>
      <c r="Q60" s="2">
        <f>Q61+Q75+Q83</f>
        <v>-2.7</v>
      </c>
      <c r="R60" s="2"/>
      <c r="S60" s="2">
        <f t="shared" ref="S60" si="32">S61+S75+S83</f>
        <v>43248.700000000004</v>
      </c>
      <c r="T60" s="2"/>
    </row>
    <row r="61" spans="1:20" ht="24" x14ac:dyDescent="0.2">
      <c r="A61" s="42"/>
      <c r="B61" s="10" t="s">
        <v>286</v>
      </c>
      <c r="C61" s="8">
        <v>650</v>
      </c>
      <c r="D61" s="8">
        <v>1</v>
      </c>
      <c r="E61" s="8">
        <v>13</v>
      </c>
      <c r="F61" s="6" t="s">
        <v>85</v>
      </c>
      <c r="G61" s="9" t="s">
        <v>8</v>
      </c>
      <c r="H61" s="2">
        <f>H62</f>
        <v>36605.899999999994</v>
      </c>
      <c r="I61" s="2">
        <f t="shared" ref="I61:O62" si="33">I62</f>
        <v>34459.4</v>
      </c>
      <c r="J61" s="2"/>
      <c r="K61" s="2">
        <f>K62</f>
        <v>-5.8</v>
      </c>
      <c r="L61" s="2"/>
      <c r="M61" s="2">
        <f>M62</f>
        <v>34453.599999999999</v>
      </c>
      <c r="N61" s="2"/>
      <c r="O61" s="2">
        <f t="shared" si="33"/>
        <v>36566.200000000004</v>
      </c>
      <c r="P61" s="2"/>
      <c r="Q61" s="2">
        <f>Q62</f>
        <v>-2.7</v>
      </c>
      <c r="R61" s="2"/>
      <c r="S61" s="2">
        <f>S62</f>
        <v>36563.500000000007</v>
      </c>
      <c r="T61" s="2"/>
    </row>
    <row r="62" spans="1:20" x14ac:dyDescent="0.2">
      <c r="A62" s="42"/>
      <c r="B62" s="10" t="s">
        <v>287</v>
      </c>
      <c r="C62" s="8">
        <v>650</v>
      </c>
      <c r="D62" s="8">
        <v>1</v>
      </c>
      <c r="E62" s="8">
        <v>13</v>
      </c>
      <c r="F62" s="6" t="s">
        <v>176</v>
      </c>
      <c r="G62" s="9"/>
      <c r="H62" s="2">
        <f>H63</f>
        <v>36605.899999999994</v>
      </c>
      <c r="I62" s="2">
        <f t="shared" si="33"/>
        <v>34459.4</v>
      </c>
      <c r="J62" s="2"/>
      <c r="K62" s="2">
        <f>K63</f>
        <v>-5.8</v>
      </c>
      <c r="L62" s="2"/>
      <c r="M62" s="2">
        <f>M63</f>
        <v>34453.599999999999</v>
      </c>
      <c r="N62" s="2"/>
      <c r="O62" s="2">
        <f t="shared" si="33"/>
        <v>36566.200000000004</v>
      </c>
      <c r="P62" s="2"/>
      <c r="Q62" s="2">
        <f>Q63</f>
        <v>-2.7</v>
      </c>
      <c r="R62" s="2"/>
      <c r="S62" s="2">
        <f>S63</f>
        <v>36563.500000000007</v>
      </c>
      <c r="T62" s="2"/>
    </row>
    <row r="63" spans="1:20" s="1" customFormat="1" ht="24" x14ac:dyDescent="0.2">
      <c r="A63" s="42"/>
      <c r="B63" s="13" t="s">
        <v>292</v>
      </c>
      <c r="C63" s="8">
        <v>650</v>
      </c>
      <c r="D63" s="14">
        <v>1</v>
      </c>
      <c r="E63" s="14">
        <v>13</v>
      </c>
      <c r="F63" s="15" t="s">
        <v>187</v>
      </c>
      <c r="G63" s="16"/>
      <c r="H63" s="17">
        <f t="shared" ref="H63:S63" si="34">H64+H72</f>
        <v>36605.899999999994</v>
      </c>
      <c r="I63" s="17">
        <f t="shared" si="34"/>
        <v>34459.4</v>
      </c>
      <c r="J63" s="17"/>
      <c r="K63" s="17">
        <f t="shared" si="34"/>
        <v>-5.8</v>
      </c>
      <c r="L63" s="17"/>
      <c r="M63" s="17">
        <f t="shared" si="34"/>
        <v>34453.599999999999</v>
      </c>
      <c r="N63" s="17"/>
      <c r="O63" s="17">
        <f t="shared" si="34"/>
        <v>36566.200000000004</v>
      </c>
      <c r="P63" s="17"/>
      <c r="Q63" s="17">
        <f t="shared" si="34"/>
        <v>-2.7</v>
      </c>
      <c r="R63" s="17"/>
      <c r="S63" s="17">
        <f t="shared" si="34"/>
        <v>36563.500000000007</v>
      </c>
      <c r="T63" s="17"/>
    </row>
    <row r="64" spans="1:20" ht="24" x14ac:dyDescent="0.2">
      <c r="A64" s="42"/>
      <c r="B64" s="11" t="s">
        <v>63</v>
      </c>
      <c r="C64" s="8">
        <v>650</v>
      </c>
      <c r="D64" s="8">
        <v>1</v>
      </c>
      <c r="E64" s="8">
        <v>13</v>
      </c>
      <c r="F64" s="6" t="s">
        <v>188</v>
      </c>
      <c r="G64" s="9"/>
      <c r="H64" s="2">
        <f t="shared" ref="H64:S64" si="35">H65+H67+H69</f>
        <v>36605.899999999994</v>
      </c>
      <c r="I64" s="2">
        <f t="shared" si="35"/>
        <v>34459.4</v>
      </c>
      <c r="J64" s="2"/>
      <c r="K64" s="2">
        <f t="shared" si="35"/>
        <v>-5.8</v>
      </c>
      <c r="L64" s="2"/>
      <c r="M64" s="2">
        <f t="shared" si="35"/>
        <v>34453.599999999999</v>
      </c>
      <c r="N64" s="2"/>
      <c r="O64" s="2">
        <f t="shared" si="35"/>
        <v>36566.200000000004</v>
      </c>
      <c r="P64" s="2"/>
      <c r="Q64" s="2">
        <f t="shared" si="35"/>
        <v>-2.7</v>
      </c>
      <c r="R64" s="2"/>
      <c r="S64" s="2">
        <f t="shared" si="35"/>
        <v>36563.500000000007</v>
      </c>
      <c r="T64" s="2"/>
    </row>
    <row r="65" spans="1:20" ht="48" x14ac:dyDescent="0.2">
      <c r="A65" s="42"/>
      <c r="B65" s="12" t="s">
        <v>10</v>
      </c>
      <c r="C65" s="8">
        <v>650</v>
      </c>
      <c r="D65" s="8">
        <v>1</v>
      </c>
      <c r="E65" s="8">
        <v>13</v>
      </c>
      <c r="F65" s="6" t="s">
        <v>188</v>
      </c>
      <c r="G65" s="9" t="s">
        <v>11</v>
      </c>
      <c r="H65" s="2">
        <f t="shared" ref="H65:S65" si="36">H66</f>
        <v>33412.1</v>
      </c>
      <c r="I65" s="2">
        <f t="shared" si="36"/>
        <v>34014.400000000001</v>
      </c>
      <c r="J65" s="2"/>
      <c r="K65" s="2">
        <f t="shared" si="36"/>
        <v>-5.8</v>
      </c>
      <c r="L65" s="2"/>
      <c r="M65" s="2">
        <f t="shared" si="36"/>
        <v>34008.6</v>
      </c>
      <c r="N65" s="2"/>
      <c r="O65" s="2">
        <f t="shared" si="36"/>
        <v>35871.200000000004</v>
      </c>
      <c r="P65" s="2"/>
      <c r="Q65" s="2">
        <f t="shared" si="36"/>
        <v>-2.7</v>
      </c>
      <c r="R65" s="2"/>
      <c r="S65" s="2">
        <f t="shared" si="36"/>
        <v>35868.500000000007</v>
      </c>
      <c r="T65" s="2"/>
    </row>
    <row r="66" spans="1:20" x14ac:dyDescent="0.2">
      <c r="A66" s="42"/>
      <c r="B66" s="12" t="s">
        <v>76</v>
      </c>
      <c r="C66" s="8">
        <v>650</v>
      </c>
      <c r="D66" s="8">
        <v>1</v>
      </c>
      <c r="E66" s="8">
        <v>13</v>
      </c>
      <c r="F66" s="6" t="s">
        <v>188</v>
      </c>
      <c r="G66" s="9">
        <v>110</v>
      </c>
      <c r="H66" s="2">
        <v>33412.1</v>
      </c>
      <c r="I66" s="2">
        <f>34748-0.1-733.5</f>
        <v>34014.400000000001</v>
      </c>
      <c r="J66" s="2"/>
      <c r="K66" s="2">
        <v>-5.8</v>
      </c>
      <c r="L66" s="2"/>
      <c r="M66" s="2">
        <f>I66+K66</f>
        <v>34008.6</v>
      </c>
      <c r="N66" s="2"/>
      <c r="O66" s="2">
        <f>34748-0.1+1123.3</f>
        <v>35871.200000000004</v>
      </c>
      <c r="P66" s="2"/>
      <c r="Q66" s="2">
        <v>-2.7</v>
      </c>
      <c r="R66" s="2"/>
      <c r="S66" s="2">
        <f>O66+Q66</f>
        <v>35868.500000000007</v>
      </c>
      <c r="T66" s="2"/>
    </row>
    <row r="67" spans="1:20" ht="24" x14ac:dyDescent="0.2">
      <c r="A67" s="42"/>
      <c r="B67" s="12" t="s">
        <v>73</v>
      </c>
      <c r="C67" s="8">
        <v>650</v>
      </c>
      <c r="D67" s="8">
        <v>1</v>
      </c>
      <c r="E67" s="8">
        <v>13</v>
      </c>
      <c r="F67" s="6" t="s">
        <v>188</v>
      </c>
      <c r="G67" s="9">
        <v>200</v>
      </c>
      <c r="H67" s="2">
        <f t="shared" ref="H67:S67" si="37">H68</f>
        <v>3145.6</v>
      </c>
      <c r="I67" s="2">
        <f t="shared" si="37"/>
        <v>445</v>
      </c>
      <c r="J67" s="2"/>
      <c r="K67" s="2">
        <f t="shared" si="37"/>
        <v>0</v>
      </c>
      <c r="L67" s="2"/>
      <c r="M67" s="2">
        <f t="shared" si="37"/>
        <v>445</v>
      </c>
      <c r="N67" s="2"/>
      <c r="O67" s="2">
        <f t="shared" si="37"/>
        <v>695</v>
      </c>
      <c r="P67" s="2"/>
      <c r="Q67" s="2">
        <f t="shared" si="37"/>
        <v>0</v>
      </c>
      <c r="R67" s="2"/>
      <c r="S67" s="2">
        <f t="shared" si="37"/>
        <v>695</v>
      </c>
      <c r="T67" s="2"/>
    </row>
    <row r="68" spans="1:20" ht="24" x14ac:dyDescent="0.2">
      <c r="A68" s="42"/>
      <c r="B68" s="12" t="s">
        <v>16</v>
      </c>
      <c r="C68" s="8">
        <v>650</v>
      </c>
      <c r="D68" s="8">
        <v>1</v>
      </c>
      <c r="E68" s="8">
        <v>13</v>
      </c>
      <c r="F68" s="6" t="s">
        <v>188</v>
      </c>
      <c r="G68" s="9">
        <v>240</v>
      </c>
      <c r="H68" s="2">
        <v>3145.6</v>
      </c>
      <c r="I68" s="2">
        <v>445</v>
      </c>
      <c r="J68" s="2"/>
      <c r="K68" s="2"/>
      <c r="L68" s="2"/>
      <c r="M68" s="2">
        <f>I68+K68</f>
        <v>445</v>
      </c>
      <c r="N68" s="2"/>
      <c r="O68" s="2">
        <v>695</v>
      </c>
      <c r="P68" s="2"/>
      <c r="Q68" s="2"/>
      <c r="R68" s="2"/>
      <c r="S68" s="2">
        <f>O68+Q68</f>
        <v>695</v>
      </c>
      <c r="T68" s="2"/>
    </row>
    <row r="69" spans="1:20" hidden="1" x14ac:dyDescent="0.2">
      <c r="A69" s="42"/>
      <c r="B69" s="12" t="s">
        <v>18</v>
      </c>
      <c r="C69" s="8">
        <v>650</v>
      </c>
      <c r="D69" s="8">
        <v>1</v>
      </c>
      <c r="E69" s="8">
        <v>13</v>
      </c>
      <c r="F69" s="60" t="s">
        <v>188</v>
      </c>
      <c r="G69" s="9">
        <v>800</v>
      </c>
      <c r="H69" s="2">
        <f t="shared" ref="H69:S69" si="38">H70+H71</f>
        <v>48.2</v>
      </c>
      <c r="I69" s="2">
        <f t="shared" si="38"/>
        <v>0</v>
      </c>
      <c r="J69" s="2"/>
      <c r="K69" s="2">
        <f t="shared" si="38"/>
        <v>0</v>
      </c>
      <c r="L69" s="2"/>
      <c r="M69" s="2">
        <f t="shared" si="38"/>
        <v>0</v>
      </c>
      <c r="N69" s="2"/>
      <c r="O69" s="2">
        <f t="shared" si="38"/>
        <v>0</v>
      </c>
      <c r="P69" s="2"/>
      <c r="Q69" s="2">
        <f t="shared" si="38"/>
        <v>0</v>
      </c>
      <c r="R69" s="2"/>
      <c r="S69" s="2">
        <f t="shared" si="38"/>
        <v>0</v>
      </c>
      <c r="T69" s="2"/>
    </row>
    <row r="70" spans="1:20" s="1" customFormat="1" hidden="1" x14ac:dyDescent="0.2">
      <c r="A70" s="42"/>
      <c r="B70" s="23" t="s">
        <v>78</v>
      </c>
      <c r="C70" s="8">
        <v>650</v>
      </c>
      <c r="D70" s="24">
        <v>1</v>
      </c>
      <c r="E70" s="24">
        <v>13</v>
      </c>
      <c r="F70" s="60" t="s">
        <v>188</v>
      </c>
      <c r="G70" s="63">
        <v>830</v>
      </c>
      <c r="H70" s="26">
        <v>0</v>
      </c>
      <c r="I70" s="26">
        <v>0</v>
      </c>
      <c r="J70" s="26"/>
      <c r="K70" s="26"/>
      <c r="L70" s="26"/>
      <c r="M70" s="2">
        <f t="shared" ref="M70:M71" si="39">I70+K70</f>
        <v>0</v>
      </c>
      <c r="N70" s="26"/>
      <c r="O70" s="26">
        <v>0</v>
      </c>
      <c r="P70" s="26"/>
      <c r="Q70" s="26"/>
      <c r="R70" s="26"/>
      <c r="S70" s="2">
        <f t="shared" ref="S70:S71" si="40">O70+Q70</f>
        <v>0</v>
      </c>
      <c r="T70" s="26"/>
    </row>
    <row r="71" spans="1:20" hidden="1" x14ac:dyDescent="0.2">
      <c r="A71" s="42"/>
      <c r="B71" s="12" t="s">
        <v>19</v>
      </c>
      <c r="C71" s="8">
        <v>650</v>
      </c>
      <c r="D71" s="8">
        <v>1</v>
      </c>
      <c r="E71" s="8">
        <v>13</v>
      </c>
      <c r="F71" s="60" t="s">
        <v>188</v>
      </c>
      <c r="G71" s="61">
        <v>850</v>
      </c>
      <c r="H71" s="27">
        <v>48.2</v>
      </c>
      <c r="I71" s="27">
        <v>0</v>
      </c>
      <c r="J71" s="27"/>
      <c r="K71" s="27"/>
      <c r="L71" s="27"/>
      <c r="M71" s="2">
        <f t="shared" si="39"/>
        <v>0</v>
      </c>
      <c r="N71" s="27"/>
      <c r="O71" s="27">
        <v>0</v>
      </c>
      <c r="P71" s="27"/>
      <c r="Q71" s="27"/>
      <c r="R71" s="27"/>
      <c r="S71" s="2">
        <f t="shared" si="40"/>
        <v>0</v>
      </c>
      <c r="T71" s="27"/>
    </row>
    <row r="72" spans="1:20" ht="24" hidden="1" x14ac:dyDescent="0.2">
      <c r="A72" s="42"/>
      <c r="B72" s="28" t="s">
        <v>144</v>
      </c>
      <c r="C72" s="8">
        <v>650</v>
      </c>
      <c r="D72" s="8">
        <v>1</v>
      </c>
      <c r="E72" s="8">
        <v>13</v>
      </c>
      <c r="F72" s="64" t="s">
        <v>189</v>
      </c>
      <c r="G72" s="9"/>
      <c r="H72" s="2">
        <f>H73</f>
        <v>0</v>
      </c>
      <c r="I72" s="2">
        <f t="shared" ref="I72:O73" si="41">I73</f>
        <v>0</v>
      </c>
      <c r="J72" s="2"/>
      <c r="K72" s="2">
        <f>K73</f>
        <v>0</v>
      </c>
      <c r="L72" s="2"/>
      <c r="M72" s="2">
        <f>M73</f>
        <v>0</v>
      </c>
      <c r="N72" s="2"/>
      <c r="O72" s="2">
        <f t="shared" si="41"/>
        <v>0</v>
      </c>
      <c r="P72" s="2"/>
      <c r="Q72" s="2">
        <f>Q73</f>
        <v>0</v>
      </c>
      <c r="R72" s="2"/>
      <c r="S72" s="2">
        <f>S73</f>
        <v>0</v>
      </c>
      <c r="T72" s="2"/>
    </row>
    <row r="73" spans="1:20" ht="24" hidden="1" x14ac:dyDescent="0.2">
      <c r="A73" s="42"/>
      <c r="B73" s="12" t="s">
        <v>73</v>
      </c>
      <c r="C73" s="8">
        <v>650</v>
      </c>
      <c r="D73" s="8">
        <v>1</v>
      </c>
      <c r="E73" s="8">
        <v>13</v>
      </c>
      <c r="F73" s="64" t="s">
        <v>189</v>
      </c>
      <c r="G73" s="9">
        <v>200</v>
      </c>
      <c r="H73" s="2">
        <f>H74</f>
        <v>0</v>
      </c>
      <c r="I73" s="2">
        <f t="shared" si="41"/>
        <v>0</v>
      </c>
      <c r="J73" s="2"/>
      <c r="K73" s="2">
        <f>K74</f>
        <v>0</v>
      </c>
      <c r="L73" s="2"/>
      <c r="M73" s="2">
        <f>M74</f>
        <v>0</v>
      </c>
      <c r="N73" s="2"/>
      <c r="O73" s="2">
        <f t="shared" si="41"/>
        <v>0</v>
      </c>
      <c r="P73" s="2"/>
      <c r="Q73" s="2">
        <f>Q74</f>
        <v>0</v>
      </c>
      <c r="R73" s="2"/>
      <c r="S73" s="2">
        <f>S74</f>
        <v>0</v>
      </c>
      <c r="T73" s="2"/>
    </row>
    <row r="74" spans="1:20" ht="24" hidden="1" x14ac:dyDescent="0.2">
      <c r="A74" s="42"/>
      <c r="B74" s="12" t="s">
        <v>16</v>
      </c>
      <c r="C74" s="8">
        <v>650</v>
      </c>
      <c r="D74" s="8">
        <v>1</v>
      </c>
      <c r="E74" s="8">
        <v>13</v>
      </c>
      <c r="F74" s="64" t="s">
        <v>189</v>
      </c>
      <c r="G74" s="61">
        <v>240</v>
      </c>
      <c r="H74" s="2"/>
      <c r="I74" s="2"/>
      <c r="J74" s="2"/>
      <c r="K74" s="2"/>
      <c r="L74" s="2"/>
      <c r="M74" s="2">
        <f>I74+K74</f>
        <v>0</v>
      </c>
      <c r="N74" s="2"/>
      <c r="O74" s="2"/>
      <c r="P74" s="2"/>
      <c r="Q74" s="2"/>
      <c r="R74" s="2"/>
      <c r="S74" s="2">
        <f>O74+Q74</f>
        <v>0</v>
      </c>
      <c r="T74" s="2"/>
    </row>
    <row r="75" spans="1:20" ht="24" x14ac:dyDescent="0.2">
      <c r="A75" s="42"/>
      <c r="B75" s="11" t="s">
        <v>145</v>
      </c>
      <c r="C75" s="8">
        <v>650</v>
      </c>
      <c r="D75" s="8">
        <v>1</v>
      </c>
      <c r="E75" s="8">
        <v>13</v>
      </c>
      <c r="F75" s="6" t="s">
        <v>87</v>
      </c>
      <c r="G75" s="9"/>
      <c r="H75" s="2">
        <f>H76</f>
        <v>169.8</v>
      </c>
      <c r="I75" s="2">
        <f>I76</f>
        <v>19.8</v>
      </c>
      <c r="J75" s="2"/>
      <c r="K75" s="2">
        <f>K76</f>
        <v>0</v>
      </c>
      <c r="L75" s="2"/>
      <c r="M75" s="2">
        <f t="shared" ref="M75" si="42">M76</f>
        <v>19.8</v>
      </c>
      <c r="N75" s="2"/>
      <c r="O75" s="2">
        <f>O76</f>
        <v>107.1</v>
      </c>
      <c r="P75" s="2"/>
      <c r="Q75" s="2">
        <f>Q76</f>
        <v>0</v>
      </c>
      <c r="R75" s="2"/>
      <c r="S75" s="2">
        <f t="shared" ref="S75" si="43">S76</f>
        <v>107.1</v>
      </c>
      <c r="T75" s="2"/>
    </row>
    <row r="76" spans="1:20" ht="29.25" customHeight="1" x14ac:dyDescent="0.2">
      <c r="A76" s="42"/>
      <c r="B76" s="11" t="s">
        <v>284</v>
      </c>
      <c r="C76" s="8">
        <v>650</v>
      </c>
      <c r="D76" s="8">
        <v>1</v>
      </c>
      <c r="E76" s="8">
        <v>13</v>
      </c>
      <c r="F76" s="6" t="s">
        <v>190</v>
      </c>
      <c r="G76" s="9"/>
      <c r="H76" s="2">
        <f>H77+H80</f>
        <v>169.8</v>
      </c>
      <c r="I76" s="2">
        <f>I77+I80</f>
        <v>19.8</v>
      </c>
      <c r="J76" s="2"/>
      <c r="K76" s="2">
        <f>K77+K80</f>
        <v>0</v>
      </c>
      <c r="L76" s="2"/>
      <c r="M76" s="2">
        <f t="shared" ref="M76" si="44">M77+M80</f>
        <v>19.8</v>
      </c>
      <c r="N76" s="2"/>
      <c r="O76" s="2">
        <f>O77+O80</f>
        <v>107.1</v>
      </c>
      <c r="P76" s="2"/>
      <c r="Q76" s="2">
        <f>Q77+Q80</f>
        <v>0</v>
      </c>
      <c r="R76" s="2"/>
      <c r="S76" s="2">
        <f t="shared" ref="S76" si="45">S77+S80</f>
        <v>107.1</v>
      </c>
      <c r="T76" s="2"/>
    </row>
    <row r="77" spans="1:20" ht="48" x14ac:dyDescent="0.2">
      <c r="A77" s="42"/>
      <c r="B77" s="11" t="s">
        <v>64</v>
      </c>
      <c r="C77" s="8">
        <v>650</v>
      </c>
      <c r="D77" s="8">
        <v>1</v>
      </c>
      <c r="E77" s="8">
        <v>13</v>
      </c>
      <c r="F77" s="6" t="s">
        <v>191</v>
      </c>
      <c r="G77" s="9"/>
      <c r="H77" s="2">
        <f>H78</f>
        <v>19.8</v>
      </c>
      <c r="I77" s="2">
        <f t="shared" ref="I77:O78" si="46">I78</f>
        <v>19.8</v>
      </c>
      <c r="J77" s="2"/>
      <c r="K77" s="2">
        <f>K78</f>
        <v>0</v>
      </c>
      <c r="L77" s="2"/>
      <c r="M77" s="2">
        <f>M78</f>
        <v>19.8</v>
      </c>
      <c r="N77" s="2"/>
      <c r="O77" s="2">
        <f t="shared" si="46"/>
        <v>19.8</v>
      </c>
      <c r="P77" s="2"/>
      <c r="Q77" s="2">
        <f>Q78</f>
        <v>0</v>
      </c>
      <c r="R77" s="2"/>
      <c r="S77" s="2">
        <f>S78</f>
        <v>19.8</v>
      </c>
      <c r="T77" s="2"/>
    </row>
    <row r="78" spans="1:20" x14ac:dyDescent="0.2">
      <c r="A78" s="42"/>
      <c r="B78" s="11" t="s">
        <v>55</v>
      </c>
      <c r="C78" s="8">
        <v>650</v>
      </c>
      <c r="D78" s="8">
        <v>1</v>
      </c>
      <c r="E78" s="8">
        <v>13</v>
      </c>
      <c r="F78" s="6" t="s">
        <v>191</v>
      </c>
      <c r="G78" s="9">
        <v>500</v>
      </c>
      <c r="H78" s="2">
        <f>H79</f>
        <v>19.8</v>
      </c>
      <c r="I78" s="2">
        <f t="shared" si="46"/>
        <v>19.8</v>
      </c>
      <c r="J78" s="2"/>
      <c r="K78" s="2">
        <f>K79</f>
        <v>0</v>
      </c>
      <c r="L78" s="2"/>
      <c r="M78" s="2">
        <f>M79</f>
        <v>19.8</v>
      </c>
      <c r="N78" s="2"/>
      <c r="O78" s="2">
        <f t="shared" si="46"/>
        <v>19.8</v>
      </c>
      <c r="P78" s="2"/>
      <c r="Q78" s="2">
        <f>Q79</f>
        <v>0</v>
      </c>
      <c r="R78" s="2"/>
      <c r="S78" s="2">
        <f>S79</f>
        <v>19.8</v>
      </c>
      <c r="T78" s="2"/>
    </row>
    <row r="79" spans="1:20" x14ac:dyDescent="0.2">
      <c r="A79" s="42"/>
      <c r="B79" s="12" t="s">
        <v>56</v>
      </c>
      <c r="C79" s="8">
        <v>650</v>
      </c>
      <c r="D79" s="8">
        <v>1</v>
      </c>
      <c r="E79" s="8">
        <v>13</v>
      </c>
      <c r="F79" s="6" t="s">
        <v>191</v>
      </c>
      <c r="G79" s="9">
        <v>540</v>
      </c>
      <c r="H79" s="45">
        <f>19.7+0.1</f>
        <v>19.8</v>
      </c>
      <c r="I79" s="2">
        <f>19.7+0.1</f>
        <v>19.8</v>
      </c>
      <c r="J79" s="2"/>
      <c r="K79" s="2"/>
      <c r="L79" s="2"/>
      <c r="M79" s="2">
        <f>I79+K79</f>
        <v>19.8</v>
      </c>
      <c r="N79" s="2"/>
      <c r="O79" s="2">
        <f>19.7+0.1</f>
        <v>19.8</v>
      </c>
      <c r="P79" s="2"/>
      <c r="Q79" s="2"/>
      <c r="R79" s="2"/>
      <c r="S79" s="2">
        <f>O79+Q79</f>
        <v>19.8</v>
      </c>
      <c r="T79" s="2"/>
    </row>
    <row r="80" spans="1:20" hidden="1" x14ac:dyDescent="0.2">
      <c r="A80" s="42"/>
      <c r="B80" s="12" t="s">
        <v>280</v>
      </c>
      <c r="C80" s="8">
        <v>650</v>
      </c>
      <c r="D80" s="8">
        <v>1</v>
      </c>
      <c r="E80" s="8">
        <v>13</v>
      </c>
      <c r="F80" s="60" t="s">
        <v>192</v>
      </c>
      <c r="G80" s="9"/>
      <c r="H80" s="2">
        <f>H81</f>
        <v>150</v>
      </c>
      <c r="I80" s="2">
        <f t="shared" ref="I80:O81" si="47">I81</f>
        <v>0</v>
      </c>
      <c r="J80" s="2"/>
      <c r="K80" s="2">
        <f>K81</f>
        <v>0</v>
      </c>
      <c r="L80" s="2"/>
      <c r="M80" s="2">
        <f>M81</f>
        <v>0</v>
      </c>
      <c r="N80" s="2"/>
      <c r="O80" s="2">
        <f t="shared" si="47"/>
        <v>87.3</v>
      </c>
      <c r="P80" s="2"/>
      <c r="Q80" s="2">
        <f>Q81</f>
        <v>0</v>
      </c>
      <c r="R80" s="2"/>
      <c r="S80" s="2">
        <f>S81</f>
        <v>87.3</v>
      </c>
      <c r="T80" s="2"/>
    </row>
    <row r="81" spans="1:20" ht="24" hidden="1" x14ac:dyDescent="0.2">
      <c r="A81" s="42"/>
      <c r="B81" s="12" t="s">
        <v>73</v>
      </c>
      <c r="C81" s="8">
        <v>650</v>
      </c>
      <c r="D81" s="8">
        <v>1</v>
      </c>
      <c r="E81" s="8">
        <v>13</v>
      </c>
      <c r="F81" s="60" t="s">
        <v>192</v>
      </c>
      <c r="G81" s="9">
        <v>200</v>
      </c>
      <c r="H81" s="2">
        <f>H82</f>
        <v>150</v>
      </c>
      <c r="I81" s="2">
        <f t="shared" si="47"/>
        <v>0</v>
      </c>
      <c r="J81" s="2"/>
      <c r="K81" s="2">
        <f>K82</f>
        <v>0</v>
      </c>
      <c r="L81" s="2"/>
      <c r="M81" s="2">
        <f>M82</f>
        <v>0</v>
      </c>
      <c r="N81" s="2"/>
      <c r="O81" s="2">
        <f t="shared" si="47"/>
        <v>87.3</v>
      </c>
      <c r="P81" s="2"/>
      <c r="Q81" s="2">
        <f>Q82</f>
        <v>0</v>
      </c>
      <c r="R81" s="2"/>
      <c r="S81" s="2">
        <f>S82</f>
        <v>87.3</v>
      </c>
      <c r="T81" s="2"/>
    </row>
    <row r="82" spans="1:20" ht="24" hidden="1" x14ac:dyDescent="0.2">
      <c r="A82" s="42"/>
      <c r="B82" s="12" t="s">
        <v>16</v>
      </c>
      <c r="C82" s="8">
        <v>650</v>
      </c>
      <c r="D82" s="8">
        <v>1</v>
      </c>
      <c r="E82" s="8">
        <v>13</v>
      </c>
      <c r="F82" s="60" t="s">
        <v>192</v>
      </c>
      <c r="G82" s="61">
        <v>240</v>
      </c>
      <c r="H82" s="2">
        <v>150</v>
      </c>
      <c r="I82" s="2">
        <v>0</v>
      </c>
      <c r="J82" s="2"/>
      <c r="K82" s="2"/>
      <c r="L82" s="2"/>
      <c r="M82" s="2">
        <f>I82+K82</f>
        <v>0</v>
      </c>
      <c r="N82" s="2"/>
      <c r="O82" s="2">
        <v>87.3</v>
      </c>
      <c r="P82" s="2"/>
      <c r="Q82" s="2"/>
      <c r="R82" s="2"/>
      <c r="S82" s="2">
        <f>O82+Q82</f>
        <v>87.3</v>
      </c>
      <c r="T82" s="2"/>
    </row>
    <row r="83" spans="1:20" x14ac:dyDescent="0.2">
      <c r="A83" s="42"/>
      <c r="B83" s="29" t="s">
        <v>25</v>
      </c>
      <c r="C83" s="8">
        <v>650</v>
      </c>
      <c r="D83" s="14">
        <v>1</v>
      </c>
      <c r="E83" s="14">
        <v>13</v>
      </c>
      <c r="F83" s="30" t="s">
        <v>66</v>
      </c>
      <c r="G83" s="16"/>
      <c r="H83" s="17">
        <f t="shared" ref="H83:S83" si="48">H84</f>
        <v>0</v>
      </c>
      <c r="I83" s="17">
        <f t="shared" si="48"/>
        <v>3286.5</v>
      </c>
      <c r="J83" s="17"/>
      <c r="K83" s="17">
        <f t="shared" si="48"/>
        <v>0</v>
      </c>
      <c r="L83" s="17"/>
      <c r="M83" s="17">
        <f t="shared" si="48"/>
        <v>3286.5</v>
      </c>
      <c r="N83" s="17"/>
      <c r="O83" s="17">
        <f t="shared" si="48"/>
        <v>6578.1</v>
      </c>
      <c r="P83" s="17"/>
      <c r="Q83" s="17">
        <f t="shared" si="48"/>
        <v>0</v>
      </c>
      <c r="R83" s="17"/>
      <c r="S83" s="17">
        <f t="shared" si="48"/>
        <v>6578.1</v>
      </c>
      <c r="T83" s="17"/>
    </row>
    <row r="84" spans="1:20" x14ac:dyDescent="0.2">
      <c r="A84" s="42"/>
      <c r="B84" s="11" t="s">
        <v>79</v>
      </c>
      <c r="C84" s="8">
        <v>650</v>
      </c>
      <c r="D84" s="8">
        <v>1</v>
      </c>
      <c r="E84" s="8">
        <v>13</v>
      </c>
      <c r="F84" s="31" t="s">
        <v>193</v>
      </c>
      <c r="G84" s="9"/>
      <c r="H84" s="2">
        <f t="shared" ref="H84:O85" si="49">H85</f>
        <v>0</v>
      </c>
      <c r="I84" s="2">
        <f t="shared" si="49"/>
        <v>3286.5</v>
      </c>
      <c r="J84" s="2"/>
      <c r="K84" s="2">
        <f>K85</f>
        <v>0</v>
      </c>
      <c r="L84" s="2"/>
      <c r="M84" s="2">
        <f>M85</f>
        <v>3286.5</v>
      </c>
      <c r="N84" s="2"/>
      <c r="O84" s="2">
        <f t="shared" si="49"/>
        <v>6578.1</v>
      </c>
      <c r="P84" s="2"/>
      <c r="Q84" s="2">
        <f>Q85</f>
        <v>0</v>
      </c>
      <c r="R84" s="2"/>
      <c r="S84" s="2">
        <f>S85</f>
        <v>6578.1</v>
      </c>
      <c r="T84" s="2"/>
    </row>
    <row r="85" spans="1:20" x14ac:dyDescent="0.2">
      <c r="A85" s="42"/>
      <c r="B85" s="11" t="s">
        <v>18</v>
      </c>
      <c r="C85" s="8">
        <v>650</v>
      </c>
      <c r="D85" s="8">
        <v>1</v>
      </c>
      <c r="E85" s="8">
        <v>13</v>
      </c>
      <c r="F85" s="31" t="s">
        <v>193</v>
      </c>
      <c r="G85" s="9">
        <v>800</v>
      </c>
      <c r="H85" s="2">
        <f t="shared" si="49"/>
        <v>0</v>
      </c>
      <c r="I85" s="2">
        <f t="shared" si="49"/>
        <v>3286.5</v>
      </c>
      <c r="J85" s="2"/>
      <c r="K85" s="2">
        <f>K86</f>
        <v>0</v>
      </c>
      <c r="L85" s="2"/>
      <c r="M85" s="2">
        <f>M86</f>
        <v>3286.5</v>
      </c>
      <c r="N85" s="2"/>
      <c r="O85" s="2">
        <f t="shared" si="49"/>
        <v>6578.1</v>
      </c>
      <c r="P85" s="2"/>
      <c r="Q85" s="2">
        <f>Q86</f>
        <v>0</v>
      </c>
      <c r="R85" s="2"/>
      <c r="S85" s="2">
        <f>S86</f>
        <v>6578.1</v>
      </c>
      <c r="T85" s="2"/>
    </row>
    <row r="86" spans="1:20" x14ac:dyDescent="0.2">
      <c r="A86" s="42"/>
      <c r="B86" s="18" t="s">
        <v>22</v>
      </c>
      <c r="C86" s="8">
        <v>650</v>
      </c>
      <c r="D86" s="19">
        <v>1</v>
      </c>
      <c r="E86" s="19">
        <v>13</v>
      </c>
      <c r="F86" s="31" t="s">
        <v>193</v>
      </c>
      <c r="G86" s="21">
        <v>870</v>
      </c>
      <c r="H86" s="22">
        <v>0</v>
      </c>
      <c r="I86" s="22">
        <v>3286.5</v>
      </c>
      <c r="J86" s="22"/>
      <c r="K86" s="22"/>
      <c r="L86" s="22"/>
      <c r="M86" s="2">
        <f>I86+K86</f>
        <v>3286.5</v>
      </c>
      <c r="N86" s="22"/>
      <c r="O86" s="22">
        <v>6578.1</v>
      </c>
      <c r="P86" s="22"/>
      <c r="Q86" s="22"/>
      <c r="R86" s="22"/>
      <c r="S86" s="2">
        <f>O86+Q86</f>
        <v>6578.1</v>
      </c>
      <c r="T86" s="22"/>
    </row>
    <row r="87" spans="1:20" x14ac:dyDescent="0.2">
      <c r="A87" s="42"/>
      <c r="B87" s="32" t="s">
        <v>26</v>
      </c>
      <c r="C87" s="8">
        <v>650</v>
      </c>
      <c r="D87" s="8">
        <v>2</v>
      </c>
      <c r="E87" s="6" t="s">
        <v>27</v>
      </c>
      <c r="F87" s="6"/>
      <c r="G87" s="9"/>
      <c r="H87" s="2">
        <f t="shared" ref="H87:T92" si="50">H88</f>
        <v>0</v>
      </c>
      <c r="I87" s="2">
        <f t="shared" si="50"/>
        <v>1757.6</v>
      </c>
      <c r="J87" s="2">
        <f t="shared" si="50"/>
        <v>1757.6</v>
      </c>
      <c r="K87" s="2">
        <f t="shared" ref="K87:M90" si="51">K88</f>
        <v>0</v>
      </c>
      <c r="L87" s="2">
        <f t="shared" si="50"/>
        <v>0</v>
      </c>
      <c r="M87" s="2">
        <f t="shared" si="51"/>
        <v>1757.6</v>
      </c>
      <c r="N87" s="2">
        <f t="shared" si="50"/>
        <v>1757.6</v>
      </c>
      <c r="O87" s="2">
        <f t="shared" si="50"/>
        <v>1926.3000000000002</v>
      </c>
      <c r="P87" s="2">
        <f t="shared" si="50"/>
        <v>1926.3000000000002</v>
      </c>
      <c r="Q87" s="2">
        <f t="shared" ref="Q87:S90" si="52">Q88</f>
        <v>0</v>
      </c>
      <c r="R87" s="2">
        <f t="shared" si="50"/>
        <v>0</v>
      </c>
      <c r="S87" s="2">
        <f t="shared" si="52"/>
        <v>1926.3000000000002</v>
      </c>
      <c r="T87" s="2">
        <f t="shared" si="50"/>
        <v>1926.3000000000002</v>
      </c>
    </row>
    <row r="88" spans="1:20" x14ac:dyDescent="0.2">
      <c r="A88" s="42"/>
      <c r="B88" s="11" t="s">
        <v>28</v>
      </c>
      <c r="C88" s="8">
        <v>650</v>
      </c>
      <c r="D88" s="8">
        <v>2</v>
      </c>
      <c r="E88" s="8">
        <v>3</v>
      </c>
      <c r="F88" s="33"/>
      <c r="G88" s="9"/>
      <c r="H88" s="2">
        <f t="shared" si="50"/>
        <v>0</v>
      </c>
      <c r="I88" s="2">
        <f t="shared" si="50"/>
        <v>1757.6</v>
      </c>
      <c r="J88" s="2">
        <f t="shared" si="50"/>
        <v>1757.6</v>
      </c>
      <c r="K88" s="2">
        <f t="shared" si="51"/>
        <v>0</v>
      </c>
      <c r="L88" s="2">
        <f t="shared" si="50"/>
        <v>0</v>
      </c>
      <c r="M88" s="2">
        <f t="shared" si="51"/>
        <v>1757.6</v>
      </c>
      <c r="N88" s="2">
        <f t="shared" si="50"/>
        <v>1757.6</v>
      </c>
      <c r="O88" s="2">
        <f t="shared" si="50"/>
        <v>1926.3000000000002</v>
      </c>
      <c r="P88" s="2">
        <f t="shared" si="50"/>
        <v>1926.3000000000002</v>
      </c>
      <c r="Q88" s="2">
        <f t="shared" si="52"/>
        <v>0</v>
      </c>
      <c r="R88" s="2">
        <f t="shared" si="50"/>
        <v>0</v>
      </c>
      <c r="S88" s="2">
        <f t="shared" si="52"/>
        <v>1926.3000000000002</v>
      </c>
      <c r="T88" s="2">
        <f t="shared" si="50"/>
        <v>1926.3000000000002</v>
      </c>
    </row>
    <row r="89" spans="1:20" x14ac:dyDescent="0.2">
      <c r="A89" s="42"/>
      <c r="B89" s="11" t="s">
        <v>25</v>
      </c>
      <c r="C89" s="8">
        <v>650</v>
      </c>
      <c r="D89" s="8">
        <v>2</v>
      </c>
      <c r="E89" s="8">
        <v>3</v>
      </c>
      <c r="F89" s="31" t="s">
        <v>66</v>
      </c>
      <c r="G89" s="9" t="s">
        <v>8</v>
      </c>
      <c r="H89" s="2">
        <f>H90</f>
        <v>0</v>
      </c>
      <c r="I89" s="2">
        <f t="shared" si="50"/>
        <v>1757.6</v>
      </c>
      <c r="J89" s="2">
        <f t="shared" si="50"/>
        <v>1757.6</v>
      </c>
      <c r="K89" s="2">
        <f t="shared" si="51"/>
        <v>0</v>
      </c>
      <c r="L89" s="2">
        <f t="shared" si="50"/>
        <v>0</v>
      </c>
      <c r="M89" s="2">
        <f t="shared" si="51"/>
        <v>1757.6</v>
      </c>
      <c r="N89" s="2">
        <f t="shared" si="50"/>
        <v>1757.6</v>
      </c>
      <c r="O89" s="2">
        <f t="shared" si="50"/>
        <v>1926.3000000000002</v>
      </c>
      <c r="P89" s="2">
        <f t="shared" si="50"/>
        <v>1926.3000000000002</v>
      </c>
      <c r="Q89" s="2">
        <f t="shared" si="52"/>
        <v>0</v>
      </c>
      <c r="R89" s="2">
        <f t="shared" si="50"/>
        <v>0</v>
      </c>
      <c r="S89" s="2">
        <f t="shared" si="52"/>
        <v>1926.3000000000002</v>
      </c>
      <c r="T89" s="2">
        <f t="shared" si="50"/>
        <v>1926.3000000000002</v>
      </c>
    </row>
    <row r="90" spans="1:20" ht="21.75" customHeight="1" x14ac:dyDescent="0.2">
      <c r="A90" s="42"/>
      <c r="B90" s="11" t="s">
        <v>93</v>
      </c>
      <c r="C90" s="8">
        <v>650</v>
      </c>
      <c r="D90" s="8">
        <v>2</v>
      </c>
      <c r="E90" s="8">
        <v>3</v>
      </c>
      <c r="F90" s="31" t="s">
        <v>194</v>
      </c>
      <c r="G90" s="9"/>
      <c r="H90" s="2">
        <f>H91</f>
        <v>0</v>
      </c>
      <c r="I90" s="2">
        <f t="shared" si="50"/>
        <v>1757.6</v>
      </c>
      <c r="J90" s="2">
        <f t="shared" si="50"/>
        <v>1757.6</v>
      </c>
      <c r="K90" s="2">
        <f t="shared" si="51"/>
        <v>0</v>
      </c>
      <c r="L90" s="2">
        <f t="shared" si="50"/>
        <v>0</v>
      </c>
      <c r="M90" s="2">
        <f t="shared" si="51"/>
        <v>1757.6</v>
      </c>
      <c r="N90" s="2">
        <f t="shared" si="50"/>
        <v>1757.6</v>
      </c>
      <c r="O90" s="2">
        <f t="shared" si="50"/>
        <v>1926.3000000000002</v>
      </c>
      <c r="P90" s="2">
        <f t="shared" si="50"/>
        <v>1926.3000000000002</v>
      </c>
      <c r="Q90" s="2">
        <f t="shared" si="52"/>
        <v>0</v>
      </c>
      <c r="R90" s="2">
        <f t="shared" si="50"/>
        <v>0</v>
      </c>
      <c r="S90" s="2">
        <f t="shared" si="52"/>
        <v>1926.3000000000002</v>
      </c>
      <c r="T90" s="2">
        <f t="shared" si="50"/>
        <v>1926.3000000000002</v>
      </c>
    </row>
    <row r="91" spans="1:20" s="1" customFormat="1" ht="25.5" customHeight="1" x14ac:dyDescent="0.2">
      <c r="A91" s="42"/>
      <c r="B91" s="11" t="s">
        <v>134</v>
      </c>
      <c r="C91" s="8">
        <v>650</v>
      </c>
      <c r="D91" s="8">
        <v>2</v>
      </c>
      <c r="E91" s="8">
        <v>3</v>
      </c>
      <c r="F91" s="31" t="s">
        <v>195</v>
      </c>
      <c r="G91" s="9"/>
      <c r="H91" s="2">
        <f t="shared" ref="H91:S91" si="53">H92+H94</f>
        <v>0</v>
      </c>
      <c r="I91" s="2">
        <f t="shared" si="53"/>
        <v>1757.6</v>
      </c>
      <c r="J91" s="2">
        <f t="shared" ref="J91:L91" si="54">J92+J94</f>
        <v>1757.6</v>
      </c>
      <c r="K91" s="2">
        <f t="shared" si="53"/>
        <v>0</v>
      </c>
      <c r="L91" s="2">
        <f t="shared" si="54"/>
        <v>0</v>
      </c>
      <c r="M91" s="2">
        <f t="shared" si="53"/>
        <v>1757.6</v>
      </c>
      <c r="N91" s="2">
        <f t="shared" si="53"/>
        <v>1757.6</v>
      </c>
      <c r="O91" s="2">
        <f t="shared" si="53"/>
        <v>1926.3000000000002</v>
      </c>
      <c r="P91" s="2">
        <f t="shared" ref="P91" si="55">P92+P94</f>
        <v>1926.3000000000002</v>
      </c>
      <c r="Q91" s="2">
        <f t="shared" si="53"/>
        <v>0</v>
      </c>
      <c r="R91" s="2">
        <f t="shared" ref="R91:T91" si="56">R92+R94</f>
        <v>0</v>
      </c>
      <c r="S91" s="2">
        <f t="shared" si="53"/>
        <v>1926.3000000000002</v>
      </c>
      <c r="T91" s="2">
        <f t="shared" si="56"/>
        <v>1926.3000000000002</v>
      </c>
    </row>
    <row r="92" spans="1:20" s="1" customFormat="1" ht="50.25" customHeight="1" x14ac:dyDescent="0.2">
      <c r="A92" s="42"/>
      <c r="B92" s="12" t="s">
        <v>10</v>
      </c>
      <c r="C92" s="8">
        <v>650</v>
      </c>
      <c r="D92" s="8">
        <v>2</v>
      </c>
      <c r="E92" s="8">
        <v>3</v>
      </c>
      <c r="F92" s="31" t="s">
        <v>195</v>
      </c>
      <c r="G92" s="9">
        <v>100</v>
      </c>
      <c r="H92" s="2">
        <f t="shared" si="50"/>
        <v>0</v>
      </c>
      <c r="I92" s="2">
        <f t="shared" si="50"/>
        <v>1374</v>
      </c>
      <c r="J92" s="2">
        <f t="shared" si="50"/>
        <v>1374</v>
      </c>
      <c r="K92" s="2">
        <f>K93</f>
        <v>0</v>
      </c>
      <c r="L92" s="2">
        <f t="shared" si="50"/>
        <v>0</v>
      </c>
      <c r="M92" s="2">
        <f>M93</f>
        <v>1374</v>
      </c>
      <c r="N92" s="2">
        <f t="shared" si="50"/>
        <v>1374</v>
      </c>
      <c r="O92" s="2">
        <f t="shared" si="50"/>
        <v>1468.9</v>
      </c>
      <c r="P92" s="2">
        <f t="shared" si="50"/>
        <v>1468.9</v>
      </c>
      <c r="Q92" s="2">
        <f>Q93</f>
        <v>0</v>
      </c>
      <c r="R92" s="2">
        <f t="shared" si="50"/>
        <v>0</v>
      </c>
      <c r="S92" s="2">
        <f>S93</f>
        <v>1468.9</v>
      </c>
      <c r="T92" s="2">
        <f t="shared" si="50"/>
        <v>1468.9</v>
      </c>
    </row>
    <row r="93" spans="1:20" s="1" customFormat="1" ht="21.75" customHeight="1" x14ac:dyDescent="0.2">
      <c r="A93" s="42"/>
      <c r="B93" s="12" t="s">
        <v>12</v>
      </c>
      <c r="C93" s="8">
        <v>650</v>
      </c>
      <c r="D93" s="8">
        <v>2</v>
      </c>
      <c r="E93" s="8">
        <v>3</v>
      </c>
      <c r="F93" s="31" t="s">
        <v>195</v>
      </c>
      <c r="G93" s="9">
        <v>120</v>
      </c>
      <c r="H93" s="2">
        <v>0</v>
      </c>
      <c r="I93" s="2">
        <v>1374</v>
      </c>
      <c r="J93" s="2">
        <f>I93</f>
        <v>1374</v>
      </c>
      <c r="K93" s="2"/>
      <c r="L93" s="2">
        <f>K93</f>
        <v>0</v>
      </c>
      <c r="M93" s="2">
        <f>I93+K93</f>
        <v>1374</v>
      </c>
      <c r="N93" s="2">
        <f>M93</f>
        <v>1374</v>
      </c>
      <c r="O93" s="2">
        <v>1468.9</v>
      </c>
      <c r="P93" s="2">
        <f>O93</f>
        <v>1468.9</v>
      </c>
      <c r="Q93" s="2"/>
      <c r="R93" s="2">
        <f>Q93</f>
        <v>0</v>
      </c>
      <c r="S93" s="2">
        <f>O93+Q93</f>
        <v>1468.9</v>
      </c>
      <c r="T93" s="2">
        <f>S93</f>
        <v>1468.9</v>
      </c>
    </row>
    <row r="94" spans="1:20" s="1" customFormat="1" ht="23.25" customHeight="1" x14ac:dyDescent="0.2">
      <c r="A94" s="42"/>
      <c r="B94" s="12" t="s">
        <v>73</v>
      </c>
      <c r="C94" s="8">
        <v>650</v>
      </c>
      <c r="D94" s="8">
        <v>2</v>
      </c>
      <c r="E94" s="8">
        <v>3</v>
      </c>
      <c r="F94" s="31" t="s">
        <v>195</v>
      </c>
      <c r="G94" s="9">
        <v>200</v>
      </c>
      <c r="H94" s="2">
        <f t="shared" ref="H94:T94" si="57">H95</f>
        <v>0</v>
      </c>
      <c r="I94" s="2">
        <f t="shared" si="57"/>
        <v>383.6</v>
      </c>
      <c r="J94" s="2">
        <f t="shared" si="57"/>
        <v>383.6</v>
      </c>
      <c r="K94" s="2">
        <f t="shared" si="57"/>
        <v>0</v>
      </c>
      <c r="L94" s="2">
        <f t="shared" si="57"/>
        <v>0</v>
      </c>
      <c r="M94" s="2">
        <f t="shared" si="57"/>
        <v>383.6</v>
      </c>
      <c r="N94" s="2">
        <f t="shared" si="57"/>
        <v>383.6</v>
      </c>
      <c r="O94" s="2">
        <f t="shared" si="57"/>
        <v>457.4</v>
      </c>
      <c r="P94" s="2">
        <f t="shared" si="57"/>
        <v>457.4</v>
      </c>
      <c r="Q94" s="2">
        <f t="shared" si="57"/>
        <v>0</v>
      </c>
      <c r="R94" s="2">
        <f t="shared" si="57"/>
        <v>0</v>
      </c>
      <c r="S94" s="2">
        <f t="shared" si="57"/>
        <v>457.4</v>
      </c>
      <c r="T94" s="2">
        <f t="shared" si="57"/>
        <v>457.4</v>
      </c>
    </row>
    <row r="95" spans="1:20" ht="24" x14ac:dyDescent="0.2">
      <c r="A95" s="42"/>
      <c r="B95" s="12" t="s">
        <v>16</v>
      </c>
      <c r="C95" s="8">
        <v>650</v>
      </c>
      <c r="D95" s="8">
        <v>2</v>
      </c>
      <c r="E95" s="8">
        <v>3</v>
      </c>
      <c r="F95" s="31" t="s">
        <v>195</v>
      </c>
      <c r="G95" s="9">
        <v>240</v>
      </c>
      <c r="H95" s="2">
        <v>0</v>
      </c>
      <c r="I95" s="2">
        <v>383.6</v>
      </c>
      <c r="J95" s="2">
        <f>I95</f>
        <v>383.6</v>
      </c>
      <c r="K95" s="2"/>
      <c r="L95" s="2">
        <f>K95</f>
        <v>0</v>
      </c>
      <c r="M95" s="2">
        <f>I95+K95</f>
        <v>383.6</v>
      </c>
      <c r="N95" s="2">
        <f>M95</f>
        <v>383.6</v>
      </c>
      <c r="O95" s="2">
        <v>457.4</v>
      </c>
      <c r="P95" s="2">
        <f>O95</f>
        <v>457.4</v>
      </c>
      <c r="Q95" s="2"/>
      <c r="R95" s="2">
        <f>Q95</f>
        <v>0</v>
      </c>
      <c r="S95" s="2">
        <f>O95+Q95</f>
        <v>457.4</v>
      </c>
      <c r="T95" s="2">
        <f>S95</f>
        <v>457.4</v>
      </c>
    </row>
    <row r="96" spans="1:20" ht="24" x14ac:dyDescent="0.2">
      <c r="A96" s="42"/>
      <c r="B96" s="32" t="s">
        <v>29</v>
      </c>
      <c r="C96" s="8">
        <v>650</v>
      </c>
      <c r="D96" s="8">
        <v>3</v>
      </c>
      <c r="E96" s="6" t="s">
        <v>27</v>
      </c>
      <c r="F96" s="6"/>
      <c r="G96" s="9" t="s">
        <v>8</v>
      </c>
      <c r="H96" s="2">
        <f t="shared" ref="H96:S96" si="58">H97+H104+H115</f>
        <v>95</v>
      </c>
      <c r="I96" s="2">
        <f t="shared" si="58"/>
        <v>253</v>
      </c>
      <c r="J96" s="2">
        <f>J97</f>
        <v>158</v>
      </c>
      <c r="K96" s="2">
        <f t="shared" si="58"/>
        <v>0</v>
      </c>
      <c r="L96" s="2">
        <f>L97</f>
        <v>0</v>
      </c>
      <c r="M96" s="2">
        <f t="shared" si="58"/>
        <v>253</v>
      </c>
      <c r="N96" s="2">
        <f>N97</f>
        <v>158</v>
      </c>
      <c r="O96" s="2">
        <f t="shared" si="58"/>
        <v>203</v>
      </c>
      <c r="P96" s="2">
        <f>P97</f>
        <v>158</v>
      </c>
      <c r="Q96" s="2">
        <f t="shared" si="58"/>
        <v>0</v>
      </c>
      <c r="R96" s="2">
        <f>R97</f>
        <v>0</v>
      </c>
      <c r="S96" s="2">
        <f t="shared" si="58"/>
        <v>203</v>
      </c>
      <c r="T96" s="2">
        <f>T97</f>
        <v>158</v>
      </c>
    </row>
    <row r="97" spans="1:20" x14ac:dyDescent="0.2">
      <c r="A97" s="42"/>
      <c r="B97" s="32" t="s">
        <v>30</v>
      </c>
      <c r="C97" s="8">
        <v>650</v>
      </c>
      <c r="D97" s="8">
        <v>3</v>
      </c>
      <c r="E97" s="8">
        <v>4</v>
      </c>
      <c r="F97" s="6"/>
      <c r="G97" s="9" t="s">
        <v>8</v>
      </c>
      <c r="H97" s="2">
        <f t="shared" ref="H97:T97" si="59">H98</f>
        <v>0</v>
      </c>
      <c r="I97" s="2">
        <f t="shared" si="59"/>
        <v>158</v>
      </c>
      <c r="J97" s="2">
        <f t="shared" si="59"/>
        <v>158</v>
      </c>
      <c r="K97" s="2">
        <f t="shared" si="59"/>
        <v>0</v>
      </c>
      <c r="L97" s="2">
        <f t="shared" si="59"/>
        <v>0</v>
      </c>
      <c r="M97" s="2">
        <f t="shared" si="59"/>
        <v>158</v>
      </c>
      <c r="N97" s="2">
        <f t="shared" si="59"/>
        <v>158</v>
      </c>
      <c r="O97" s="2">
        <f t="shared" si="59"/>
        <v>158</v>
      </c>
      <c r="P97" s="2">
        <f t="shared" si="59"/>
        <v>158</v>
      </c>
      <c r="Q97" s="2">
        <f t="shared" si="59"/>
        <v>0</v>
      </c>
      <c r="R97" s="2">
        <f t="shared" si="59"/>
        <v>0</v>
      </c>
      <c r="S97" s="2">
        <f t="shared" si="59"/>
        <v>158</v>
      </c>
      <c r="T97" s="2">
        <f t="shared" si="59"/>
        <v>158</v>
      </c>
    </row>
    <row r="98" spans="1:20" ht="24" x14ac:dyDescent="0.2">
      <c r="A98" s="42"/>
      <c r="B98" s="10" t="s">
        <v>286</v>
      </c>
      <c r="C98" s="8">
        <v>650</v>
      </c>
      <c r="D98" s="8">
        <v>3</v>
      </c>
      <c r="E98" s="8">
        <v>4</v>
      </c>
      <c r="F98" s="6" t="s">
        <v>85</v>
      </c>
      <c r="G98" s="9"/>
      <c r="H98" s="2">
        <f t="shared" ref="H98:T102" si="60">H99</f>
        <v>0</v>
      </c>
      <c r="I98" s="2">
        <f t="shared" si="60"/>
        <v>158</v>
      </c>
      <c r="J98" s="2">
        <f t="shared" si="60"/>
        <v>158</v>
      </c>
      <c r="K98" s="2">
        <f t="shared" ref="K98:M102" si="61">K99</f>
        <v>0</v>
      </c>
      <c r="L98" s="2">
        <f t="shared" si="60"/>
        <v>0</v>
      </c>
      <c r="M98" s="2">
        <f t="shared" si="61"/>
        <v>158</v>
      </c>
      <c r="N98" s="2">
        <f t="shared" si="60"/>
        <v>158</v>
      </c>
      <c r="O98" s="2">
        <f t="shared" si="60"/>
        <v>158</v>
      </c>
      <c r="P98" s="2">
        <f t="shared" si="60"/>
        <v>158</v>
      </c>
      <c r="Q98" s="2">
        <f t="shared" ref="Q98:S102" si="62">Q99</f>
        <v>0</v>
      </c>
      <c r="R98" s="2">
        <f t="shared" si="60"/>
        <v>0</v>
      </c>
      <c r="S98" s="2">
        <f t="shared" si="62"/>
        <v>158</v>
      </c>
      <c r="T98" s="2">
        <f t="shared" si="60"/>
        <v>158</v>
      </c>
    </row>
    <row r="99" spans="1:20" x14ac:dyDescent="0.2">
      <c r="A99" s="42"/>
      <c r="B99" s="10" t="s">
        <v>287</v>
      </c>
      <c r="C99" s="8">
        <v>650</v>
      </c>
      <c r="D99" s="8">
        <v>3</v>
      </c>
      <c r="E99" s="8">
        <v>4</v>
      </c>
      <c r="F99" s="6" t="s">
        <v>176</v>
      </c>
      <c r="G99" s="9"/>
      <c r="H99" s="2">
        <f>H100</f>
        <v>0</v>
      </c>
      <c r="I99" s="2">
        <f t="shared" si="60"/>
        <v>158</v>
      </c>
      <c r="J99" s="2">
        <f t="shared" si="60"/>
        <v>158</v>
      </c>
      <c r="K99" s="2">
        <f t="shared" si="61"/>
        <v>0</v>
      </c>
      <c r="L99" s="2">
        <f t="shared" si="60"/>
        <v>0</v>
      </c>
      <c r="M99" s="2">
        <f t="shared" si="61"/>
        <v>158</v>
      </c>
      <c r="N99" s="2">
        <f t="shared" si="60"/>
        <v>158</v>
      </c>
      <c r="O99" s="2">
        <f t="shared" si="60"/>
        <v>158</v>
      </c>
      <c r="P99" s="2">
        <f t="shared" si="60"/>
        <v>158</v>
      </c>
      <c r="Q99" s="2">
        <f t="shared" si="62"/>
        <v>0</v>
      </c>
      <c r="R99" s="2">
        <f t="shared" si="60"/>
        <v>0</v>
      </c>
      <c r="S99" s="2">
        <f t="shared" si="62"/>
        <v>158</v>
      </c>
      <c r="T99" s="2">
        <f t="shared" si="60"/>
        <v>158</v>
      </c>
    </row>
    <row r="100" spans="1:20" ht="24" x14ac:dyDescent="0.2">
      <c r="A100" s="42"/>
      <c r="B100" s="10" t="s">
        <v>288</v>
      </c>
      <c r="C100" s="8">
        <v>650</v>
      </c>
      <c r="D100" s="8">
        <v>3</v>
      </c>
      <c r="E100" s="8">
        <v>4</v>
      </c>
      <c r="F100" s="6" t="s">
        <v>177</v>
      </c>
      <c r="G100" s="9"/>
      <c r="H100" s="2">
        <f>H101</f>
        <v>0</v>
      </c>
      <c r="I100" s="2">
        <f t="shared" si="60"/>
        <v>158</v>
      </c>
      <c r="J100" s="2">
        <f t="shared" si="60"/>
        <v>158</v>
      </c>
      <c r="K100" s="2">
        <f t="shared" si="61"/>
        <v>0</v>
      </c>
      <c r="L100" s="2">
        <f t="shared" si="60"/>
        <v>0</v>
      </c>
      <c r="M100" s="2">
        <f t="shared" si="61"/>
        <v>158</v>
      </c>
      <c r="N100" s="2">
        <f t="shared" si="60"/>
        <v>158</v>
      </c>
      <c r="O100" s="2">
        <f t="shared" si="60"/>
        <v>158</v>
      </c>
      <c r="P100" s="2">
        <f t="shared" si="60"/>
        <v>158</v>
      </c>
      <c r="Q100" s="2">
        <f t="shared" si="62"/>
        <v>0</v>
      </c>
      <c r="R100" s="2">
        <f t="shared" si="60"/>
        <v>0</v>
      </c>
      <c r="S100" s="2">
        <f t="shared" si="62"/>
        <v>158</v>
      </c>
      <c r="T100" s="2">
        <f t="shared" si="60"/>
        <v>158</v>
      </c>
    </row>
    <row r="101" spans="1:20" ht="68.25" customHeight="1" x14ac:dyDescent="0.2">
      <c r="A101" s="42"/>
      <c r="B101" s="66" t="s">
        <v>67</v>
      </c>
      <c r="C101" s="8">
        <v>650</v>
      </c>
      <c r="D101" s="8">
        <v>3</v>
      </c>
      <c r="E101" s="8">
        <v>4</v>
      </c>
      <c r="F101" s="6" t="s">
        <v>197</v>
      </c>
      <c r="G101" s="9"/>
      <c r="H101" s="2">
        <f t="shared" si="60"/>
        <v>0</v>
      </c>
      <c r="I101" s="2">
        <f t="shared" si="60"/>
        <v>158</v>
      </c>
      <c r="J101" s="2">
        <f t="shared" si="60"/>
        <v>158</v>
      </c>
      <c r="K101" s="2">
        <f t="shared" si="61"/>
        <v>0</v>
      </c>
      <c r="L101" s="2">
        <f t="shared" si="60"/>
        <v>0</v>
      </c>
      <c r="M101" s="2">
        <f t="shared" si="61"/>
        <v>158</v>
      </c>
      <c r="N101" s="2">
        <f t="shared" si="60"/>
        <v>158</v>
      </c>
      <c r="O101" s="2">
        <f t="shared" si="60"/>
        <v>158</v>
      </c>
      <c r="P101" s="2">
        <f t="shared" si="60"/>
        <v>158</v>
      </c>
      <c r="Q101" s="2">
        <f t="shared" si="62"/>
        <v>0</v>
      </c>
      <c r="R101" s="2">
        <f t="shared" si="60"/>
        <v>0</v>
      </c>
      <c r="S101" s="2">
        <f t="shared" si="62"/>
        <v>158</v>
      </c>
      <c r="T101" s="2">
        <f t="shared" si="60"/>
        <v>158</v>
      </c>
    </row>
    <row r="102" spans="1:20" ht="24" x14ac:dyDescent="0.2">
      <c r="A102" s="42"/>
      <c r="B102" s="12" t="s">
        <v>73</v>
      </c>
      <c r="C102" s="8">
        <v>650</v>
      </c>
      <c r="D102" s="8">
        <v>3</v>
      </c>
      <c r="E102" s="8">
        <v>4</v>
      </c>
      <c r="F102" s="6" t="s">
        <v>197</v>
      </c>
      <c r="G102" s="9">
        <v>200</v>
      </c>
      <c r="H102" s="2">
        <f t="shared" si="60"/>
        <v>0</v>
      </c>
      <c r="I102" s="2">
        <f t="shared" si="60"/>
        <v>158</v>
      </c>
      <c r="J102" s="2">
        <f t="shared" si="60"/>
        <v>158</v>
      </c>
      <c r="K102" s="2">
        <f t="shared" si="61"/>
        <v>0</v>
      </c>
      <c r="L102" s="2">
        <f t="shared" si="60"/>
        <v>0</v>
      </c>
      <c r="M102" s="2">
        <f t="shared" si="61"/>
        <v>158</v>
      </c>
      <c r="N102" s="2">
        <f t="shared" si="60"/>
        <v>158</v>
      </c>
      <c r="O102" s="2">
        <f t="shared" si="60"/>
        <v>158</v>
      </c>
      <c r="P102" s="2">
        <f t="shared" si="60"/>
        <v>158</v>
      </c>
      <c r="Q102" s="2">
        <f t="shared" si="62"/>
        <v>0</v>
      </c>
      <c r="R102" s="2">
        <f t="shared" si="60"/>
        <v>0</v>
      </c>
      <c r="S102" s="2">
        <f t="shared" si="62"/>
        <v>158</v>
      </c>
      <c r="T102" s="2">
        <f t="shared" si="60"/>
        <v>158</v>
      </c>
    </row>
    <row r="103" spans="1:20" ht="24" x14ac:dyDescent="0.2">
      <c r="A103" s="42"/>
      <c r="B103" s="12" t="s">
        <v>16</v>
      </c>
      <c r="C103" s="8">
        <v>650</v>
      </c>
      <c r="D103" s="8">
        <v>3</v>
      </c>
      <c r="E103" s="8">
        <v>4</v>
      </c>
      <c r="F103" s="6" t="s">
        <v>197</v>
      </c>
      <c r="G103" s="9">
        <v>240</v>
      </c>
      <c r="H103" s="2">
        <v>0</v>
      </c>
      <c r="I103" s="2">
        <v>158</v>
      </c>
      <c r="J103" s="2">
        <f>I103</f>
        <v>158</v>
      </c>
      <c r="K103" s="2"/>
      <c r="L103" s="2">
        <f>K103</f>
        <v>0</v>
      </c>
      <c r="M103" s="2">
        <f>I103+K103</f>
        <v>158</v>
      </c>
      <c r="N103" s="2">
        <f>M103</f>
        <v>158</v>
      </c>
      <c r="O103" s="2">
        <v>158</v>
      </c>
      <c r="P103" s="2">
        <f>O103</f>
        <v>158</v>
      </c>
      <c r="Q103" s="2"/>
      <c r="R103" s="2">
        <f>Q103</f>
        <v>0</v>
      </c>
      <c r="S103" s="2">
        <f>O103+Q103</f>
        <v>158</v>
      </c>
      <c r="T103" s="2">
        <f>S103</f>
        <v>158</v>
      </c>
    </row>
    <row r="104" spans="1:20" ht="24" x14ac:dyDescent="0.2">
      <c r="A104" s="42"/>
      <c r="B104" s="32" t="s">
        <v>133</v>
      </c>
      <c r="C104" s="8">
        <v>650</v>
      </c>
      <c r="D104" s="8">
        <v>3</v>
      </c>
      <c r="E104" s="8">
        <v>10</v>
      </c>
      <c r="F104" s="6"/>
      <c r="G104" s="9" t="s">
        <v>8</v>
      </c>
      <c r="H104" s="2">
        <f>H105</f>
        <v>70</v>
      </c>
      <c r="I104" s="2">
        <f t="shared" ref="I104:O105" si="63">I105</f>
        <v>70</v>
      </c>
      <c r="J104" s="2"/>
      <c r="K104" s="2">
        <f>K105</f>
        <v>0</v>
      </c>
      <c r="L104" s="2"/>
      <c r="M104" s="2">
        <f>M105</f>
        <v>70</v>
      </c>
      <c r="N104" s="2"/>
      <c r="O104" s="2">
        <f t="shared" si="63"/>
        <v>20</v>
      </c>
      <c r="P104" s="2"/>
      <c r="Q104" s="2">
        <f>Q105</f>
        <v>0</v>
      </c>
      <c r="R104" s="2"/>
      <c r="S104" s="2">
        <f>S105</f>
        <v>20</v>
      </c>
      <c r="T104" s="2"/>
    </row>
    <row r="105" spans="1:20" ht="48" x14ac:dyDescent="0.2">
      <c r="A105" s="42"/>
      <c r="B105" s="10" t="s">
        <v>301</v>
      </c>
      <c r="C105" s="8">
        <v>650</v>
      </c>
      <c r="D105" s="8">
        <v>3</v>
      </c>
      <c r="E105" s="8">
        <v>10</v>
      </c>
      <c r="F105" s="6" t="s">
        <v>96</v>
      </c>
      <c r="G105" s="9" t="s">
        <v>8</v>
      </c>
      <c r="H105" s="2">
        <f>H106</f>
        <v>70</v>
      </c>
      <c r="I105" s="2">
        <f t="shared" si="63"/>
        <v>70</v>
      </c>
      <c r="J105" s="2"/>
      <c r="K105" s="2">
        <f>K106</f>
        <v>0</v>
      </c>
      <c r="L105" s="2"/>
      <c r="M105" s="2">
        <f>M106</f>
        <v>70</v>
      </c>
      <c r="N105" s="2"/>
      <c r="O105" s="2">
        <f t="shared" si="63"/>
        <v>20</v>
      </c>
      <c r="P105" s="2"/>
      <c r="Q105" s="2">
        <f>Q106</f>
        <v>0</v>
      </c>
      <c r="R105" s="2"/>
      <c r="S105" s="2">
        <f>S106</f>
        <v>20</v>
      </c>
      <c r="T105" s="2"/>
    </row>
    <row r="106" spans="1:20" x14ac:dyDescent="0.2">
      <c r="A106" s="42"/>
      <c r="B106" s="11" t="s">
        <v>287</v>
      </c>
      <c r="C106" s="8">
        <v>650</v>
      </c>
      <c r="D106" s="8">
        <v>3</v>
      </c>
      <c r="E106" s="8">
        <v>10</v>
      </c>
      <c r="F106" s="6" t="s">
        <v>184</v>
      </c>
      <c r="G106" s="9"/>
      <c r="H106" s="2">
        <f t="shared" ref="H106:S106" si="64">H107+H111</f>
        <v>70</v>
      </c>
      <c r="I106" s="2">
        <f t="shared" si="64"/>
        <v>70</v>
      </c>
      <c r="J106" s="2"/>
      <c r="K106" s="2">
        <f t="shared" si="64"/>
        <v>0</v>
      </c>
      <c r="L106" s="2"/>
      <c r="M106" s="2">
        <f t="shared" si="64"/>
        <v>70</v>
      </c>
      <c r="N106" s="2"/>
      <c r="O106" s="2">
        <f t="shared" si="64"/>
        <v>20</v>
      </c>
      <c r="P106" s="2"/>
      <c r="Q106" s="2">
        <f t="shared" si="64"/>
        <v>0</v>
      </c>
      <c r="R106" s="2"/>
      <c r="S106" s="2">
        <f t="shared" si="64"/>
        <v>20</v>
      </c>
      <c r="T106" s="2"/>
    </row>
    <row r="107" spans="1:20" ht="36" hidden="1" x14ac:dyDescent="0.2">
      <c r="A107" s="42"/>
      <c r="B107" s="34" t="s">
        <v>77</v>
      </c>
      <c r="C107" s="8">
        <v>650</v>
      </c>
      <c r="D107" s="14">
        <v>3</v>
      </c>
      <c r="E107" s="14">
        <v>10</v>
      </c>
      <c r="F107" s="15" t="s">
        <v>185</v>
      </c>
      <c r="G107" s="16"/>
      <c r="H107" s="17">
        <f>H108</f>
        <v>0</v>
      </c>
      <c r="I107" s="17">
        <f t="shared" ref="I107:O109" si="65">I108</f>
        <v>0</v>
      </c>
      <c r="J107" s="17"/>
      <c r="K107" s="17">
        <f t="shared" ref="K107:M109" si="66">K108</f>
        <v>0</v>
      </c>
      <c r="L107" s="17"/>
      <c r="M107" s="17">
        <f t="shared" si="66"/>
        <v>0</v>
      </c>
      <c r="N107" s="17"/>
      <c r="O107" s="17">
        <f t="shared" si="65"/>
        <v>0</v>
      </c>
      <c r="P107" s="17"/>
      <c r="Q107" s="17">
        <f t="shared" ref="Q107:S109" si="67">Q108</f>
        <v>0</v>
      </c>
      <c r="R107" s="17"/>
      <c r="S107" s="17">
        <f t="shared" si="67"/>
        <v>0</v>
      </c>
      <c r="T107" s="17"/>
    </row>
    <row r="108" spans="1:20" ht="24" hidden="1" x14ac:dyDescent="0.2">
      <c r="A108" s="42"/>
      <c r="B108" s="32" t="s">
        <v>65</v>
      </c>
      <c r="C108" s="8">
        <v>650</v>
      </c>
      <c r="D108" s="8">
        <v>3</v>
      </c>
      <c r="E108" s="8">
        <v>10</v>
      </c>
      <c r="F108" s="67" t="s">
        <v>198</v>
      </c>
      <c r="G108" s="9"/>
      <c r="H108" s="2">
        <f>H109</f>
        <v>0</v>
      </c>
      <c r="I108" s="2">
        <f t="shared" si="65"/>
        <v>0</v>
      </c>
      <c r="J108" s="2"/>
      <c r="K108" s="2">
        <f t="shared" si="66"/>
        <v>0</v>
      </c>
      <c r="L108" s="2"/>
      <c r="M108" s="2">
        <f t="shared" si="66"/>
        <v>0</v>
      </c>
      <c r="N108" s="2"/>
      <c r="O108" s="2">
        <f t="shared" si="65"/>
        <v>0</v>
      </c>
      <c r="P108" s="2"/>
      <c r="Q108" s="2">
        <f t="shared" si="67"/>
        <v>0</v>
      </c>
      <c r="R108" s="2"/>
      <c r="S108" s="2">
        <f t="shared" si="67"/>
        <v>0</v>
      </c>
      <c r="T108" s="2"/>
    </row>
    <row r="109" spans="1:20" hidden="1" x14ac:dyDescent="0.2">
      <c r="A109" s="42"/>
      <c r="B109" s="32" t="s">
        <v>52</v>
      </c>
      <c r="C109" s="8">
        <v>650</v>
      </c>
      <c r="D109" s="8">
        <v>3</v>
      </c>
      <c r="E109" s="8">
        <v>10</v>
      </c>
      <c r="F109" s="67" t="s">
        <v>198</v>
      </c>
      <c r="G109" s="9">
        <v>300</v>
      </c>
      <c r="H109" s="2">
        <f>H110</f>
        <v>0</v>
      </c>
      <c r="I109" s="2">
        <f t="shared" si="65"/>
        <v>0</v>
      </c>
      <c r="J109" s="2"/>
      <c r="K109" s="2">
        <f t="shared" si="66"/>
        <v>0</v>
      </c>
      <c r="L109" s="2"/>
      <c r="M109" s="2">
        <f t="shared" si="66"/>
        <v>0</v>
      </c>
      <c r="N109" s="2"/>
      <c r="O109" s="2">
        <f t="shared" si="65"/>
        <v>0</v>
      </c>
      <c r="P109" s="2"/>
      <c r="Q109" s="2">
        <f t="shared" si="67"/>
        <v>0</v>
      </c>
      <c r="R109" s="2"/>
      <c r="S109" s="2">
        <f t="shared" si="67"/>
        <v>0</v>
      </c>
      <c r="T109" s="2"/>
    </row>
    <row r="110" spans="1:20" hidden="1" x14ac:dyDescent="0.2">
      <c r="A110" s="42"/>
      <c r="B110" s="35" t="s">
        <v>81</v>
      </c>
      <c r="C110" s="8">
        <v>650</v>
      </c>
      <c r="D110" s="19">
        <v>3</v>
      </c>
      <c r="E110" s="19">
        <v>10</v>
      </c>
      <c r="F110" s="67" t="s">
        <v>198</v>
      </c>
      <c r="G110" s="62">
        <v>360</v>
      </c>
      <c r="H110" s="22"/>
      <c r="I110" s="22"/>
      <c r="J110" s="22"/>
      <c r="K110" s="22"/>
      <c r="L110" s="22"/>
      <c r="M110" s="2">
        <f>I110+K110</f>
        <v>0</v>
      </c>
      <c r="N110" s="22"/>
      <c r="O110" s="22"/>
      <c r="P110" s="22"/>
      <c r="Q110" s="22"/>
      <c r="R110" s="22"/>
      <c r="S110" s="2">
        <f>O110+Q110</f>
        <v>0</v>
      </c>
      <c r="T110" s="22"/>
    </row>
    <row r="111" spans="1:20" ht="36" x14ac:dyDescent="0.2">
      <c r="A111" s="42"/>
      <c r="B111" s="32" t="s">
        <v>304</v>
      </c>
      <c r="C111" s="8">
        <v>650</v>
      </c>
      <c r="D111" s="8">
        <v>3</v>
      </c>
      <c r="E111" s="8">
        <v>10</v>
      </c>
      <c r="F111" s="20" t="s">
        <v>199</v>
      </c>
      <c r="G111" s="9"/>
      <c r="H111" s="2">
        <f>H112</f>
        <v>70</v>
      </c>
      <c r="I111" s="2">
        <f t="shared" ref="I111:O112" si="68">I112</f>
        <v>70</v>
      </c>
      <c r="J111" s="2"/>
      <c r="K111" s="2">
        <f t="shared" ref="K111:M113" si="69">K112</f>
        <v>0</v>
      </c>
      <c r="L111" s="2"/>
      <c r="M111" s="2">
        <f t="shared" si="69"/>
        <v>70</v>
      </c>
      <c r="N111" s="2"/>
      <c r="O111" s="2">
        <f t="shared" si="68"/>
        <v>20</v>
      </c>
      <c r="P111" s="2"/>
      <c r="Q111" s="2">
        <f t="shared" ref="Q111:S113" si="70">Q112</f>
        <v>0</v>
      </c>
      <c r="R111" s="2"/>
      <c r="S111" s="2">
        <f t="shared" si="70"/>
        <v>20</v>
      </c>
      <c r="T111" s="2"/>
    </row>
    <row r="112" spans="1:20" ht="37.5" customHeight="1" x14ac:dyDescent="0.2">
      <c r="A112" s="42"/>
      <c r="B112" s="11" t="s">
        <v>305</v>
      </c>
      <c r="C112" s="8">
        <v>650</v>
      </c>
      <c r="D112" s="8">
        <v>3</v>
      </c>
      <c r="E112" s="8">
        <v>10</v>
      </c>
      <c r="F112" s="6" t="s">
        <v>200</v>
      </c>
      <c r="G112" s="9"/>
      <c r="H112" s="2">
        <f>H113</f>
        <v>70</v>
      </c>
      <c r="I112" s="2">
        <f t="shared" si="68"/>
        <v>70</v>
      </c>
      <c r="J112" s="2"/>
      <c r="K112" s="2">
        <f t="shared" si="69"/>
        <v>0</v>
      </c>
      <c r="L112" s="2"/>
      <c r="M112" s="2">
        <f t="shared" si="69"/>
        <v>70</v>
      </c>
      <c r="N112" s="2"/>
      <c r="O112" s="2">
        <f t="shared" si="68"/>
        <v>20</v>
      </c>
      <c r="P112" s="2"/>
      <c r="Q112" s="2">
        <f t="shared" si="70"/>
        <v>0</v>
      </c>
      <c r="R112" s="2"/>
      <c r="S112" s="2">
        <f t="shared" si="70"/>
        <v>20</v>
      </c>
      <c r="T112" s="2"/>
    </row>
    <row r="113" spans="1:20" ht="24" x14ac:dyDescent="0.2">
      <c r="A113" s="42"/>
      <c r="B113" s="12" t="s">
        <v>73</v>
      </c>
      <c r="C113" s="8">
        <v>650</v>
      </c>
      <c r="D113" s="8">
        <v>3</v>
      </c>
      <c r="E113" s="8">
        <v>10</v>
      </c>
      <c r="F113" s="6" t="s">
        <v>200</v>
      </c>
      <c r="G113" s="9">
        <v>200</v>
      </c>
      <c r="H113" s="2">
        <f t="shared" ref="H113:O113" si="71">H114</f>
        <v>70</v>
      </c>
      <c r="I113" s="2">
        <f t="shared" si="71"/>
        <v>70</v>
      </c>
      <c r="J113" s="2"/>
      <c r="K113" s="2">
        <f t="shared" si="69"/>
        <v>0</v>
      </c>
      <c r="L113" s="2"/>
      <c r="M113" s="2">
        <f t="shared" si="69"/>
        <v>70</v>
      </c>
      <c r="N113" s="2"/>
      <c r="O113" s="2">
        <f t="shared" si="71"/>
        <v>20</v>
      </c>
      <c r="P113" s="2"/>
      <c r="Q113" s="2">
        <f t="shared" si="70"/>
        <v>0</v>
      </c>
      <c r="R113" s="2"/>
      <c r="S113" s="2">
        <f t="shared" si="70"/>
        <v>20</v>
      </c>
      <c r="T113" s="2"/>
    </row>
    <row r="114" spans="1:20" ht="24" x14ac:dyDescent="0.2">
      <c r="A114" s="42"/>
      <c r="B114" s="12" t="s">
        <v>16</v>
      </c>
      <c r="C114" s="8">
        <v>650</v>
      </c>
      <c r="D114" s="8">
        <v>3</v>
      </c>
      <c r="E114" s="8">
        <v>10</v>
      </c>
      <c r="F114" s="6" t="s">
        <v>200</v>
      </c>
      <c r="G114" s="9">
        <v>240</v>
      </c>
      <c r="H114" s="2">
        <v>70</v>
      </c>
      <c r="I114" s="2">
        <v>70</v>
      </c>
      <c r="J114" s="2"/>
      <c r="K114" s="2"/>
      <c r="L114" s="2"/>
      <c r="M114" s="2">
        <f>I114+K114</f>
        <v>70</v>
      </c>
      <c r="N114" s="2"/>
      <c r="O114" s="2">
        <v>20</v>
      </c>
      <c r="P114" s="2"/>
      <c r="Q114" s="2"/>
      <c r="R114" s="2"/>
      <c r="S114" s="2">
        <f>O114+Q114</f>
        <v>20</v>
      </c>
      <c r="T114" s="2"/>
    </row>
    <row r="115" spans="1:20" s="1" customFormat="1" ht="24" x14ac:dyDescent="0.2">
      <c r="A115" s="42"/>
      <c r="B115" s="12" t="s">
        <v>60</v>
      </c>
      <c r="C115" s="8">
        <v>650</v>
      </c>
      <c r="D115" s="8">
        <v>3</v>
      </c>
      <c r="E115" s="8">
        <v>14</v>
      </c>
      <c r="F115" s="6"/>
      <c r="G115" s="9"/>
      <c r="H115" s="2">
        <f>H116</f>
        <v>25</v>
      </c>
      <c r="I115" s="2">
        <f t="shared" ref="I115:O116" si="72">I116</f>
        <v>25</v>
      </c>
      <c r="J115" s="2"/>
      <c r="K115" s="2">
        <f>K116</f>
        <v>0</v>
      </c>
      <c r="L115" s="2"/>
      <c r="M115" s="2">
        <f>M116</f>
        <v>25</v>
      </c>
      <c r="N115" s="2"/>
      <c r="O115" s="2">
        <f t="shared" si="72"/>
        <v>25</v>
      </c>
      <c r="P115" s="2"/>
      <c r="Q115" s="2">
        <f>Q116</f>
        <v>0</v>
      </c>
      <c r="R115" s="2"/>
      <c r="S115" s="2">
        <f>S116</f>
        <v>25</v>
      </c>
      <c r="T115" s="2"/>
    </row>
    <row r="116" spans="1:20" s="1" customFormat="1" ht="36" x14ac:dyDescent="0.2">
      <c r="A116" s="42"/>
      <c r="B116" s="66" t="s">
        <v>295</v>
      </c>
      <c r="C116" s="8">
        <v>650</v>
      </c>
      <c r="D116" s="8">
        <v>3</v>
      </c>
      <c r="E116" s="8">
        <v>14</v>
      </c>
      <c r="F116" s="6" t="s">
        <v>95</v>
      </c>
      <c r="G116" s="9"/>
      <c r="H116" s="2">
        <f>H117</f>
        <v>25</v>
      </c>
      <c r="I116" s="2">
        <f t="shared" si="72"/>
        <v>25</v>
      </c>
      <c r="J116" s="2"/>
      <c r="K116" s="2">
        <f>K117</f>
        <v>0</v>
      </c>
      <c r="L116" s="2"/>
      <c r="M116" s="2">
        <f>M117</f>
        <v>25</v>
      </c>
      <c r="N116" s="2"/>
      <c r="O116" s="2">
        <f t="shared" si="72"/>
        <v>25</v>
      </c>
      <c r="P116" s="2"/>
      <c r="Q116" s="2">
        <f>Q117</f>
        <v>0</v>
      </c>
      <c r="R116" s="2"/>
      <c r="S116" s="2">
        <f>S117</f>
        <v>25</v>
      </c>
      <c r="T116" s="2"/>
    </row>
    <row r="117" spans="1:20" s="1" customFormat="1" ht="12" customHeight="1" x14ac:dyDescent="0.2">
      <c r="A117" s="42"/>
      <c r="B117" s="11" t="s">
        <v>287</v>
      </c>
      <c r="C117" s="8">
        <v>650</v>
      </c>
      <c r="D117" s="8">
        <v>3</v>
      </c>
      <c r="E117" s="8">
        <v>14</v>
      </c>
      <c r="F117" s="6" t="s">
        <v>196</v>
      </c>
      <c r="G117" s="9"/>
      <c r="H117" s="2">
        <f t="shared" ref="H117:S117" si="73">H118+H125</f>
        <v>25</v>
      </c>
      <c r="I117" s="2">
        <f t="shared" si="73"/>
        <v>25</v>
      </c>
      <c r="J117" s="2"/>
      <c r="K117" s="2">
        <f t="shared" si="73"/>
        <v>0</v>
      </c>
      <c r="L117" s="2"/>
      <c r="M117" s="2">
        <f t="shared" si="73"/>
        <v>25</v>
      </c>
      <c r="N117" s="2"/>
      <c r="O117" s="2">
        <f t="shared" si="73"/>
        <v>25</v>
      </c>
      <c r="P117" s="2"/>
      <c r="Q117" s="2">
        <f t="shared" si="73"/>
        <v>0</v>
      </c>
      <c r="R117" s="2"/>
      <c r="S117" s="2">
        <f t="shared" si="73"/>
        <v>25</v>
      </c>
      <c r="T117" s="2"/>
    </row>
    <row r="118" spans="1:20" s="1" customFormat="1" ht="24" x14ac:dyDescent="0.2">
      <c r="A118" s="42"/>
      <c r="B118" s="68" t="s">
        <v>296</v>
      </c>
      <c r="C118" s="8">
        <v>650</v>
      </c>
      <c r="D118" s="8">
        <v>3</v>
      </c>
      <c r="E118" s="8">
        <v>14</v>
      </c>
      <c r="F118" s="6" t="s">
        <v>201</v>
      </c>
      <c r="G118" s="9"/>
      <c r="H118" s="2">
        <f t="shared" ref="H118:S118" si="74">H119+H122</f>
        <v>25</v>
      </c>
      <c r="I118" s="2">
        <f t="shared" si="74"/>
        <v>25</v>
      </c>
      <c r="J118" s="2"/>
      <c r="K118" s="2">
        <f t="shared" si="74"/>
        <v>0</v>
      </c>
      <c r="L118" s="2"/>
      <c r="M118" s="2">
        <f t="shared" si="74"/>
        <v>25</v>
      </c>
      <c r="N118" s="2"/>
      <c r="O118" s="2">
        <f t="shared" si="74"/>
        <v>25</v>
      </c>
      <c r="P118" s="2"/>
      <c r="Q118" s="2">
        <f t="shared" si="74"/>
        <v>0</v>
      </c>
      <c r="R118" s="2"/>
      <c r="S118" s="2">
        <f t="shared" si="74"/>
        <v>25</v>
      </c>
      <c r="T118" s="2"/>
    </row>
    <row r="119" spans="1:20" x14ac:dyDescent="0.2">
      <c r="A119" s="42"/>
      <c r="B119" s="68" t="s">
        <v>297</v>
      </c>
      <c r="C119" s="8">
        <v>650</v>
      </c>
      <c r="D119" s="8">
        <v>3</v>
      </c>
      <c r="E119" s="8">
        <v>14</v>
      </c>
      <c r="F119" s="6" t="s">
        <v>202</v>
      </c>
      <c r="G119" s="9"/>
      <c r="H119" s="2">
        <f t="shared" ref="H119:O120" si="75">H120</f>
        <v>20</v>
      </c>
      <c r="I119" s="2">
        <f t="shared" si="75"/>
        <v>20</v>
      </c>
      <c r="J119" s="2"/>
      <c r="K119" s="2">
        <f>K120</f>
        <v>0</v>
      </c>
      <c r="L119" s="2"/>
      <c r="M119" s="2">
        <f>M120</f>
        <v>20</v>
      </c>
      <c r="N119" s="2"/>
      <c r="O119" s="2">
        <f t="shared" si="75"/>
        <v>20</v>
      </c>
      <c r="P119" s="2"/>
      <c r="Q119" s="2">
        <f>Q120</f>
        <v>0</v>
      </c>
      <c r="R119" s="2"/>
      <c r="S119" s="2">
        <f>S120</f>
        <v>20</v>
      </c>
      <c r="T119" s="2"/>
    </row>
    <row r="120" spans="1:20" ht="24" x14ac:dyDescent="0.2">
      <c r="A120" s="42"/>
      <c r="B120" s="12" t="s">
        <v>73</v>
      </c>
      <c r="C120" s="8">
        <v>650</v>
      </c>
      <c r="D120" s="8">
        <v>3</v>
      </c>
      <c r="E120" s="8">
        <v>14</v>
      </c>
      <c r="F120" s="6" t="s">
        <v>202</v>
      </c>
      <c r="G120" s="9">
        <v>200</v>
      </c>
      <c r="H120" s="2">
        <f t="shared" si="75"/>
        <v>20</v>
      </c>
      <c r="I120" s="2">
        <f t="shared" si="75"/>
        <v>20</v>
      </c>
      <c r="J120" s="2"/>
      <c r="K120" s="2">
        <f>K121</f>
        <v>0</v>
      </c>
      <c r="L120" s="2"/>
      <c r="M120" s="2">
        <f>M121</f>
        <v>20</v>
      </c>
      <c r="N120" s="2"/>
      <c r="O120" s="2">
        <f t="shared" si="75"/>
        <v>20</v>
      </c>
      <c r="P120" s="2"/>
      <c r="Q120" s="2">
        <f>Q121</f>
        <v>0</v>
      </c>
      <c r="R120" s="2"/>
      <c r="S120" s="2">
        <f>S121</f>
        <v>20</v>
      </c>
      <c r="T120" s="2"/>
    </row>
    <row r="121" spans="1:20" ht="24" x14ac:dyDescent="0.2">
      <c r="A121" s="42"/>
      <c r="B121" s="12" t="s">
        <v>16</v>
      </c>
      <c r="C121" s="8">
        <v>650</v>
      </c>
      <c r="D121" s="8">
        <v>3</v>
      </c>
      <c r="E121" s="8">
        <v>14</v>
      </c>
      <c r="F121" s="6" t="s">
        <v>202</v>
      </c>
      <c r="G121" s="9">
        <v>240</v>
      </c>
      <c r="H121" s="2">
        <v>20</v>
      </c>
      <c r="I121" s="2">
        <v>20</v>
      </c>
      <c r="J121" s="2"/>
      <c r="K121" s="2"/>
      <c r="L121" s="2"/>
      <c r="M121" s="2">
        <f>I121+K121</f>
        <v>20</v>
      </c>
      <c r="N121" s="2"/>
      <c r="O121" s="2">
        <v>20</v>
      </c>
      <c r="P121" s="2"/>
      <c r="Q121" s="2"/>
      <c r="R121" s="2"/>
      <c r="S121" s="2">
        <f>O121+Q121</f>
        <v>20</v>
      </c>
      <c r="T121" s="2"/>
    </row>
    <row r="122" spans="1:20" ht="24" x14ac:dyDescent="0.2">
      <c r="A122" s="42"/>
      <c r="B122" s="12" t="s">
        <v>298</v>
      </c>
      <c r="C122" s="8">
        <v>650</v>
      </c>
      <c r="D122" s="8">
        <v>3</v>
      </c>
      <c r="E122" s="8">
        <v>14</v>
      </c>
      <c r="F122" s="6" t="s">
        <v>203</v>
      </c>
      <c r="G122" s="9"/>
      <c r="H122" s="2">
        <f>H123</f>
        <v>5</v>
      </c>
      <c r="I122" s="2">
        <f t="shared" ref="I122:O123" si="76">I123</f>
        <v>5</v>
      </c>
      <c r="J122" s="2"/>
      <c r="K122" s="2">
        <f>K123</f>
        <v>0</v>
      </c>
      <c r="L122" s="2"/>
      <c r="M122" s="2">
        <f>M123</f>
        <v>5</v>
      </c>
      <c r="N122" s="2"/>
      <c r="O122" s="2">
        <f t="shared" si="76"/>
        <v>5</v>
      </c>
      <c r="P122" s="2"/>
      <c r="Q122" s="2">
        <f>Q123</f>
        <v>0</v>
      </c>
      <c r="R122" s="2"/>
      <c r="S122" s="2">
        <f>S123</f>
        <v>5</v>
      </c>
      <c r="T122" s="2"/>
    </row>
    <row r="123" spans="1:20" ht="24" x14ac:dyDescent="0.2">
      <c r="A123" s="42"/>
      <c r="B123" s="12" t="s">
        <v>73</v>
      </c>
      <c r="C123" s="8">
        <v>650</v>
      </c>
      <c r="D123" s="8">
        <v>3</v>
      </c>
      <c r="E123" s="8">
        <v>14</v>
      </c>
      <c r="F123" s="6" t="s">
        <v>203</v>
      </c>
      <c r="G123" s="9">
        <v>200</v>
      </c>
      <c r="H123" s="2">
        <f>H124</f>
        <v>5</v>
      </c>
      <c r="I123" s="2">
        <f t="shared" si="76"/>
        <v>5</v>
      </c>
      <c r="J123" s="2"/>
      <c r="K123" s="2">
        <f>K124</f>
        <v>0</v>
      </c>
      <c r="L123" s="2"/>
      <c r="M123" s="2">
        <f>M124</f>
        <v>5</v>
      </c>
      <c r="N123" s="2"/>
      <c r="O123" s="2">
        <f t="shared" si="76"/>
        <v>5</v>
      </c>
      <c r="P123" s="2"/>
      <c r="Q123" s="2">
        <f>Q124</f>
        <v>0</v>
      </c>
      <c r="R123" s="2"/>
      <c r="S123" s="2">
        <f>S124</f>
        <v>5</v>
      </c>
      <c r="T123" s="2"/>
    </row>
    <row r="124" spans="1:20" ht="24" x14ac:dyDescent="0.2">
      <c r="A124" s="42"/>
      <c r="B124" s="12" t="s">
        <v>16</v>
      </c>
      <c r="C124" s="8">
        <v>650</v>
      </c>
      <c r="D124" s="8">
        <v>3</v>
      </c>
      <c r="E124" s="8">
        <v>14</v>
      </c>
      <c r="F124" s="6" t="s">
        <v>203</v>
      </c>
      <c r="G124" s="9">
        <v>240</v>
      </c>
      <c r="H124" s="2">
        <v>5</v>
      </c>
      <c r="I124" s="2">
        <v>5</v>
      </c>
      <c r="J124" s="2"/>
      <c r="K124" s="2"/>
      <c r="L124" s="2"/>
      <c r="M124" s="2">
        <f>I124+K124</f>
        <v>5</v>
      </c>
      <c r="N124" s="2"/>
      <c r="O124" s="2">
        <v>5</v>
      </c>
      <c r="P124" s="2"/>
      <c r="Q124" s="2"/>
      <c r="R124" s="2"/>
      <c r="S124" s="2">
        <f>O124+Q124</f>
        <v>5</v>
      </c>
      <c r="T124" s="2"/>
    </row>
    <row r="125" spans="1:20" ht="36" hidden="1" x14ac:dyDescent="0.2">
      <c r="A125" s="42"/>
      <c r="B125" s="12" t="s">
        <v>121</v>
      </c>
      <c r="C125" s="8">
        <v>650</v>
      </c>
      <c r="D125" s="8">
        <v>3</v>
      </c>
      <c r="E125" s="8">
        <v>14</v>
      </c>
      <c r="F125" s="6" t="s">
        <v>204</v>
      </c>
      <c r="G125" s="9"/>
      <c r="H125" s="2">
        <f>H126+H129+H132</f>
        <v>0</v>
      </c>
      <c r="I125" s="2">
        <f>I126+I129+I132</f>
        <v>0</v>
      </c>
      <c r="J125" s="2"/>
      <c r="K125" s="2">
        <f>K126+K129+K132</f>
        <v>0</v>
      </c>
      <c r="L125" s="2"/>
      <c r="M125" s="2">
        <f t="shared" ref="M125" si="77">M126+M129+M132</f>
        <v>0</v>
      </c>
      <c r="N125" s="2"/>
      <c r="O125" s="2">
        <f>O126+O129+O132</f>
        <v>0</v>
      </c>
      <c r="P125" s="2"/>
      <c r="Q125" s="2">
        <f>Q126+Q129+Q132</f>
        <v>0</v>
      </c>
      <c r="R125" s="2"/>
      <c r="S125" s="2">
        <f t="shared" ref="S125" si="78">S126+S129+S132</f>
        <v>0</v>
      </c>
      <c r="T125" s="2"/>
    </row>
    <row r="126" spans="1:20" ht="24" hidden="1" x14ac:dyDescent="0.2">
      <c r="A126" s="42"/>
      <c r="B126" s="12" t="s">
        <v>122</v>
      </c>
      <c r="C126" s="8">
        <v>650</v>
      </c>
      <c r="D126" s="8">
        <v>3</v>
      </c>
      <c r="E126" s="8">
        <v>14</v>
      </c>
      <c r="F126" s="64" t="s">
        <v>205</v>
      </c>
      <c r="G126" s="9"/>
      <c r="H126" s="2">
        <f>H127</f>
        <v>0</v>
      </c>
      <c r="I126" s="2">
        <f t="shared" ref="I126:O127" si="79">I127</f>
        <v>0</v>
      </c>
      <c r="J126" s="2"/>
      <c r="K126" s="2">
        <f>K127</f>
        <v>0</v>
      </c>
      <c r="L126" s="2"/>
      <c r="M126" s="2">
        <f>M127</f>
        <v>0</v>
      </c>
      <c r="N126" s="2"/>
      <c r="O126" s="2">
        <f t="shared" si="79"/>
        <v>0</v>
      </c>
      <c r="P126" s="2"/>
      <c r="Q126" s="2">
        <f>Q127</f>
        <v>0</v>
      </c>
      <c r="R126" s="2"/>
      <c r="S126" s="2">
        <f>S127</f>
        <v>0</v>
      </c>
      <c r="T126" s="2"/>
    </row>
    <row r="127" spans="1:20" ht="24" hidden="1" x14ac:dyDescent="0.2">
      <c r="A127" s="42"/>
      <c r="B127" s="12" t="s">
        <v>73</v>
      </c>
      <c r="C127" s="8">
        <v>650</v>
      </c>
      <c r="D127" s="8">
        <v>3</v>
      </c>
      <c r="E127" s="8">
        <v>14</v>
      </c>
      <c r="F127" s="64" t="s">
        <v>205</v>
      </c>
      <c r="G127" s="9">
        <v>200</v>
      </c>
      <c r="H127" s="2">
        <f>H128</f>
        <v>0</v>
      </c>
      <c r="I127" s="2">
        <f t="shared" si="79"/>
        <v>0</v>
      </c>
      <c r="J127" s="2"/>
      <c r="K127" s="2">
        <f>K128</f>
        <v>0</v>
      </c>
      <c r="L127" s="2"/>
      <c r="M127" s="2">
        <f>M128</f>
        <v>0</v>
      </c>
      <c r="N127" s="2"/>
      <c r="O127" s="2">
        <f t="shared" si="79"/>
        <v>0</v>
      </c>
      <c r="P127" s="2"/>
      <c r="Q127" s="2">
        <f>Q128</f>
        <v>0</v>
      </c>
      <c r="R127" s="2"/>
      <c r="S127" s="2">
        <f>S128</f>
        <v>0</v>
      </c>
      <c r="T127" s="2"/>
    </row>
    <row r="128" spans="1:20" ht="24" hidden="1" x14ac:dyDescent="0.2">
      <c r="A128" s="42"/>
      <c r="B128" s="12" t="s">
        <v>16</v>
      </c>
      <c r="C128" s="8">
        <v>650</v>
      </c>
      <c r="D128" s="8">
        <v>3</v>
      </c>
      <c r="E128" s="8">
        <v>14</v>
      </c>
      <c r="F128" s="64" t="s">
        <v>205</v>
      </c>
      <c r="G128" s="61">
        <v>240</v>
      </c>
      <c r="H128" s="2">
        <v>0</v>
      </c>
      <c r="I128" s="2">
        <v>0</v>
      </c>
      <c r="J128" s="2"/>
      <c r="K128" s="2"/>
      <c r="L128" s="2"/>
      <c r="M128" s="2">
        <f>I128+K128</f>
        <v>0</v>
      </c>
      <c r="N128" s="2"/>
      <c r="O128" s="2">
        <v>0</v>
      </c>
      <c r="P128" s="2"/>
      <c r="Q128" s="2"/>
      <c r="R128" s="2"/>
      <c r="S128" s="2">
        <f>O128+Q128</f>
        <v>0</v>
      </c>
      <c r="T128" s="2"/>
    </row>
    <row r="129" spans="1:20" ht="36" hidden="1" x14ac:dyDescent="0.2">
      <c r="A129" s="42"/>
      <c r="B129" s="12" t="s">
        <v>146</v>
      </c>
      <c r="C129" s="8">
        <v>650</v>
      </c>
      <c r="D129" s="8">
        <v>3</v>
      </c>
      <c r="E129" s="8">
        <v>14</v>
      </c>
      <c r="F129" s="64" t="s">
        <v>206</v>
      </c>
      <c r="G129" s="9"/>
      <c r="H129" s="2">
        <f>H130</f>
        <v>0</v>
      </c>
      <c r="I129" s="2">
        <f t="shared" ref="I129:O130" si="80">I130</f>
        <v>0</v>
      </c>
      <c r="J129" s="2"/>
      <c r="K129" s="2">
        <f>K130</f>
        <v>0</v>
      </c>
      <c r="L129" s="2"/>
      <c r="M129" s="2">
        <f>M130</f>
        <v>0</v>
      </c>
      <c r="N129" s="2"/>
      <c r="O129" s="2">
        <f t="shared" si="80"/>
        <v>0</v>
      </c>
      <c r="P129" s="2"/>
      <c r="Q129" s="2">
        <f>Q130</f>
        <v>0</v>
      </c>
      <c r="R129" s="2"/>
      <c r="S129" s="2">
        <f>S130</f>
        <v>0</v>
      </c>
      <c r="T129" s="2"/>
    </row>
    <row r="130" spans="1:20" ht="24" hidden="1" x14ac:dyDescent="0.2">
      <c r="A130" s="42"/>
      <c r="B130" s="12" t="s">
        <v>73</v>
      </c>
      <c r="C130" s="8">
        <v>650</v>
      </c>
      <c r="D130" s="8">
        <v>3</v>
      </c>
      <c r="E130" s="8">
        <v>14</v>
      </c>
      <c r="F130" s="64" t="s">
        <v>206</v>
      </c>
      <c r="G130" s="9">
        <v>200</v>
      </c>
      <c r="H130" s="2">
        <f>H131</f>
        <v>0</v>
      </c>
      <c r="I130" s="2">
        <f t="shared" si="80"/>
        <v>0</v>
      </c>
      <c r="J130" s="2"/>
      <c r="K130" s="2">
        <f>K131</f>
        <v>0</v>
      </c>
      <c r="L130" s="2"/>
      <c r="M130" s="2">
        <f>M131</f>
        <v>0</v>
      </c>
      <c r="N130" s="2"/>
      <c r="O130" s="2">
        <f t="shared" si="80"/>
        <v>0</v>
      </c>
      <c r="P130" s="2"/>
      <c r="Q130" s="2">
        <f>Q131</f>
        <v>0</v>
      </c>
      <c r="R130" s="2"/>
      <c r="S130" s="2">
        <f>S131</f>
        <v>0</v>
      </c>
      <c r="T130" s="2"/>
    </row>
    <row r="131" spans="1:20" ht="24" hidden="1" x14ac:dyDescent="0.2">
      <c r="A131" s="42"/>
      <c r="B131" s="12" t="s">
        <v>16</v>
      </c>
      <c r="C131" s="8">
        <v>650</v>
      </c>
      <c r="D131" s="8">
        <v>3</v>
      </c>
      <c r="E131" s="8">
        <v>14</v>
      </c>
      <c r="F131" s="64" t="s">
        <v>206</v>
      </c>
      <c r="G131" s="61">
        <v>240</v>
      </c>
      <c r="H131" s="2">
        <v>0</v>
      </c>
      <c r="I131" s="2">
        <v>0</v>
      </c>
      <c r="J131" s="2"/>
      <c r="K131" s="2"/>
      <c r="L131" s="2"/>
      <c r="M131" s="2">
        <f>I131+K131</f>
        <v>0</v>
      </c>
      <c r="N131" s="2"/>
      <c r="O131" s="2">
        <v>0</v>
      </c>
      <c r="P131" s="2"/>
      <c r="Q131" s="2"/>
      <c r="R131" s="2"/>
      <c r="S131" s="2">
        <f>O131+Q131</f>
        <v>0</v>
      </c>
      <c r="T131" s="2"/>
    </row>
    <row r="132" spans="1:20" ht="24" hidden="1" x14ac:dyDescent="0.2">
      <c r="A132" s="42"/>
      <c r="B132" s="12" t="s">
        <v>65</v>
      </c>
      <c r="C132" s="8">
        <v>650</v>
      </c>
      <c r="D132" s="8">
        <v>3</v>
      </c>
      <c r="E132" s="8">
        <v>14</v>
      </c>
      <c r="F132" s="60" t="s">
        <v>207</v>
      </c>
      <c r="G132" s="9"/>
      <c r="H132" s="2">
        <f>H133</f>
        <v>0</v>
      </c>
      <c r="I132" s="2">
        <f t="shared" ref="I132:O133" si="81">I133</f>
        <v>0</v>
      </c>
      <c r="J132" s="2"/>
      <c r="K132" s="2">
        <f>K133</f>
        <v>0</v>
      </c>
      <c r="L132" s="2"/>
      <c r="M132" s="2">
        <f>M133</f>
        <v>0</v>
      </c>
      <c r="N132" s="2"/>
      <c r="O132" s="2">
        <f t="shared" si="81"/>
        <v>0</v>
      </c>
      <c r="P132" s="2"/>
      <c r="Q132" s="2">
        <f>Q133</f>
        <v>0</v>
      </c>
      <c r="R132" s="2"/>
      <c r="S132" s="2">
        <f>S133</f>
        <v>0</v>
      </c>
      <c r="T132" s="2"/>
    </row>
    <row r="133" spans="1:20" ht="24" hidden="1" x14ac:dyDescent="0.2">
      <c r="A133" s="42"/>
      <c r="B133" s="12" t="s">
        <v>73</v>
      </c>
      <c r="C133" s="8">
        <v>650</v>
      </c>
      <c r="D133" s="8">
        <v>3</v>
      </c>
      <c r="E133" s="8">
        <v>14</v>
      </c>
      <c r="F133" s="60" t="s">
        <v>207</v>
      </c>
      <c r="G133" s="9">
        <v>200</v>
      </c>
      <c r="H133" s="2">
        <f>H134</f>
        <v>0</v>
      </c>
      <c r="I133" s="2">
        <f t="shared" si="81"/>
        <v>0</v>
      </c>
      <c r="J133" s="2"/>
      <c r="K133" s="2">
        <f>K134</f>
        <v>0</v>
      </c>
      <c r="L133" s="2"/>
      <c r="M133" s="2">
        <f>M134</f>
        <v>0</v>
      </c>
      <c r="N133" s="2"/>
      <c r="O133" s="2">
        <f t="shared" si="81"/>
        <v>0</v>
      </c>
      <c r="P133" s="2"/>
      <c r="Q133" s="2">
        <f>Q134</f>
        <v>0</v>
      </c>
      <c r="R133" s="2"/>
      <c r="S133" s="2">
        <f>S134</f>
        <v>0</v>
      </c>
      <c r="T133" s="2"/>
    </row>
    <row r="134" spans="1:20" ht="24" hidden="1" x14ac:dyDescent="0.2">
      <c r="A134" s="42"/>
      <c r="B134" s="12" t="s">
        <v>16</v>
      </c>
      <c r="C134" s="8">
        <v>650</v>
      </c>
      <c r="D134" s="8">
        <v>3</v>
      </c>
      <c r="E134" s="8">
        <v>14</v>
      </c>
      <c r="F134" s="60" t="s">
        <v>207</v>
      </c>
      <c r="G134" s="61">
        <v>240</v>
      </c>
      <c r="H134" s="2">
        <v>0</v>
      </c>
      <c r="I134" s="2">
        <v>0</v>
      </c>
      <c r="J134" s="2"/>
      <c r="K134" s="2"/>
      <c r="L134" s="2"/>
      <c r="M134" s="2">
        <f>I134+K134</f>
        <v>0</v>
      </c>
      <c r="N134" s="2"/>
      <c r="O134" s="2">
        <v>0</v>
      </c>
      <c r="P134" s="2"/>
      <c r="Q134" s="2"/>
      <c r="R134" s="2"/>
      <c r="S134" s="2">
        <f>O134+Q134</f>
        <v>0</v>
      </c>
      <c r="T134" s="2"/>
    </row>
    <row r="135" spans="1:20" x14ac:dyDescent="0.2">
      <c r="A135" s="42"/>
      <c r="B135" s="32" t="s">
        <v>31</v>
      </c>
      <c r="C135" s="8">
        <v>650</v>
      </c>
      <c r="D135" s="6" t="s">
        <v>32</v>
      </c>
      <c r="E135" s="6" t="s">
        <v>27</v>
      </c>
      <c r="F135" s="6"/>
      <c r="G135" s="9" t="s">
        <v>8</v>
      </c>
      <c r="H135" s="2">
        <f>H136+H146+H152+H165+H196+H202</f>
        <v>36950.199999999997</v>
      </c>
      <c r="I135" s="2">
        <f>I136+I146+I152+I165+I196+I202</f>
        <v>18002.7</v>
      </c>
      <c r="J135" s="2"/>
      <c r="K135" s="2">
        <f>K136+K146+K152+K165+K196+K202</f>
        <v>0</v>
      </c>
      <c r="L135" s="2"/>
      <c r="M135" s="2">
        <f t="shared" ref="M135" si="82">M136+M146+M152+M165+M196+M202</f>
        <v>18002.7</v>
      </c>
      <c r="N135" s="2"/>
      <c r="O135" s="2">
        <f>O136+O146+O152+O165+O196+O202</f>
        <v>16281.7</v>
      </c>
      <c r="P135" s="2"/>
      <c r="Q135" s="2">
        <f>Q136+Q146+Q152+Q165+Q196+Q202</f>
        <v>0</v>
      </c>
      <c r="R135" s="2"/>
      <c r="S135" s="2">
        <f t="shared" ref="S135" si="83">S136+S146+S152+S165+S196+S202</f>
        <v>16281.7</v>
      </c>
      <c r="T135" s="2"/>
    </row>
    <row r="136" spans="1:20" x14ac:dyDescent="0.2">
      <c r="A136" s="42"/>
      <c r="B136" s="32" t="s">
        <v>33</v>
      </c>
      <c r="C136" s="8">
        <v>650</v>
      </c>
      <c r="D136" s="6" t="s">
        <v>32</v>
      </c>
      <c r="E136" s="6" t="s">
        <v>34</v>
      </c>
      <c r="F136" s="6"/>
      <c r="G136" s="9" t="s">
        <v>8</v>
      </c>
      <c r="H136" s="2">
        <f t="shared" ref="H136:O137" si="84">H137</f>
        <v>2035.5</v>
      </c>
      <c r="I136" s="2">
        <f t="shared" si="84"/>
        <v>1835.5</v>
      </c>
      <c r="J136" s="2"/>
      <c r="K136" s="2">
        <f t="shared" ref="K136:M138" si="85">K137</f>
        <v>0</v>
      </c>
      <c r="L136" s="2"/>
      <c r="M136" s="2">
        <f t="shared" si="85"/>
        <v>1835.5</v>
      </c>
      <c r="N136" s="2"/>
      <c r="O136" s="2">
        <f t="shared" si="84"/>
        <v>2035.5</v>
      </c>
      <c r="P136" s="2"/>
      <c r="Q136" s="2">
        <f t="shared" ref="Q136:S138" si="86">Q137</f>
        <v>0</v>
      </c>
      <c r="R136" s="2"/>
      <c r="S136" s="2">
        <f t="shared" si="86"/>
        <v>2035.5</v>
      </c>
      <c r="T136" s="2"/>
    </row>
    <row r="137" spans="1:20" ht="24" x14ac:dyDescent="0.2">
      <c r="A137" s="42"/>
      <c r="B137" s="11" t="s">
        <v>306</v>
      </c>
      <c r="C137" s="8">
        <v>650</v>
      </c>
      <c r="D137" s="6" t="s">
        <v>32</v>
      </c>
      <c r="E137" s="6" t="s">
        <v>34</v>
      </c>
      <c r="F137" s="6" t="s">
        <v>97</v>
      </c>
      <c r="G137" s="9"/>
      <c r="H137" s="2">
        <f t="shared" si="84"/>
        <v>2035.5</v>
      </c>
      <c r="I137" s="2">
        <f t="shared" si="84"/>
        <v>1835.5</v>
      </c>
      <c r="J137" s="2"/>
      <c r="K137" s="2">
        <f t="shared" si="85"/>
        <v>0</v>
      </c>
      <c r="L137" s="2"/>
      <c r="M137" s="2">
        <f t="shared" si="85"/>
        <v>1835.5</v>
      </c>
      <c r="N137" s="2"/>
      <c r="O137" s="2">
        <f t="shared" si="84"/>
        <v>2035.5</v>
      </c>
      <c r="P137" s="2"/>
      <c r="Q137" s="2">
        <f t="shared" si="86"/>
        <v>0</v>
      </c>
      <c r="R137" s="2"/>
      <c r="S137" s="2">
        <f t="shared" si="86"/>
        <v>2035.5</v>
      </c>
      <c r="T137" s="2"/>
    </row>
    <row r="138" spans="1:20" x14ac:dyDescent="0.2">
      <c r="A138" s="42"/>
      <c r="B138" s="11" t="s">
        <v>287</v>
      </c>
      <c r="C138" s="8">
        <v>650</v>
      </c>
      <c r="D138" s="6" t="s">
        <v>32</v>
      </c>
      <c r="E138" s="6" t="s">
        <v>34</v>
      </c>
      <c r="F138" s="6" t="s">
        <v>208</v>
      </c>
      <c r="G138" s="9"/>
      <c r="H138" s="2">
        <f>H139</f>
        <v>2035.5</v>
      </c>
      <c r="I138" s="2">
        <f>I139</f>
        <v>1835.5</v>
      </c>
      <c r="J138" s="2"/>
      <c r="K138" s="2">
        <f t="shared" si="85"/>
        <v>0</v>
      </c>
      <c r="L138" s="2"/>
      <c r="M138" s="2">
        <f t="shared" si="85"/>
        <v>1835.5</v>
      </c>
      <c r="N138" s="2"/>
      <c r="O138" s="2">
        <f>O139</f>
        <v>2035.5</v>
      </c>
      <c r="P138" s="2"/>
      <c r="Q138" s="2">
        <f t="shared" si="86"/>
        <v>0</v>
      </c>
      <c r="R138" s="2"/>
      <c r="S138" s="2">
        <f t="shared" si="86"/>
        <v>2035.5</v>
      </c>
      <c r="T138" s="2"/>
    </row>
    <row r="139" spans="1:20" ht="24" x14ac:dyDescent="0.2">
      <c r="A139" s="42"/>
      <c r="B139" s="11" t="s">
        <v>307</v>
      </c>
      <c r="C139" s="8">
        <v>650</v>
      </c>
      <c r="D139" s="6" t="s">
        <v>32</v>
      </c>
      <c r="E139" s="6" t="s">
        <v>34</v>
      </c>
      <c r="F139" s="36" t="s">
        <v>209</v>
      </c>
      <c r="G139" s="9"/>
      <c r="H139" s="2">
        <f t="shared" ref="H139:S139" si="87">H140+H143</f>
        <v>2035.5</v>
      </c>
      <c r="I139" s="2">
        <f t="shared" si="87"/>
        <v>1835.5</v>
      </c>
      <c r="J139" s="2"/>
      <c r="K139" s="2">
        <f t="shared" si="87"/>
        <v>0</v>
      </c>
      <c r="L139" s="2"/>
      <c r="M139" s="2">
        <f t="shared" si="87"/>
        <v>1835.5</v>
      </c>
      <c r="N139" s="2"/>
      <c r="O139" s="2">
        <f t="shared" si="87"/>
        <v>2035.5</v>
      </c>
      <c r="P139" s="2"/>
      <c r="Q139" s="2">
        <f t="shared" si="87"/>
        <v>0</v>
      </c>
      <c r="R139" s="2"/>
      <c r="S139" s="2">
        <f t="shared" si="87"/>
        <v>2035.5</v>
      </c>
      <c r="T139" s="2"/>
    </row>
    <row r="140" spans="1:20" x14ac:dyDescent="0.2">
      <c r="A140" s="42"/>
      <c r="B140" s="11" t="s">
        <v>308</v>
      </c>
      <c r="C140" s="8">
        <v>650</v>
      </c>
      <c r="D140" s="6" t="s">
        <v>32</v>
      </c>
      <c r="E140" s="6" t="s">
        <v>34</v>
      </c>
      <c r="F140" s="36" t="s">
        <v>210</v>
      </c>
      <c r="G140" s="9"/>
      <c r="H140" s="2">
        <f t="shared" ref="H140:S140" si="88">H141</f>
        <v>1035.5</v>
      </c>
      <c r="I140" s="2">
        <f t="shared" si="88"/>
        <v>1035.5</v>
      </c>
      <c r="J140" s="2"/>
      <c r="K140" s="2">
        <f t="shared" si="88"/>
        <v>0</v>
      </c>
      <c r="L140" s="2"/>
      <c r="M140" s="2">
        <f t="shared" si="88"/>
        <v>1035.5</v>
      </c>
      <c r="N140" s="2"/>
      <c r="O140" s="2">
        <f t="shared" si="88"/>
        <v>1035.5</v>
      </c>
      <c r="P140" s="2"/>
      <c r="Q140" s="2">
        <f t="shared" si="88"/>
        <v>0</v>
      </c>
      <c r="R140" s="2"/>
      <c r="S140" s="2">
        <f t="shared" si="88"/>
        <v>1035.5</v>
      </c>
      <c r="T140" s="2"/>
    </row>
    <row r="141" spans="1:20" ht="48" x14ac:dyDescent="0.2">
      <c r="A141" s="42"/>
      <c r="B141" s="37" t="s">
        <v>10</v>
      </c>
      <c r="C141" s="8">
        <v>650</v>
      </c>
      <c r="D141" s="6" t="s">
        <v>32</v>
      </c>
      <c r="E141" s="6" t="s">
        <v>34</v>
      </c>
      <c r="F141" s="36" t="s">
        <v>210</v>
      </c>
      <c r="G141" s="9">
        <v>100</v>
      </c>
      <c r="H141" s="2">
        <f t="shared" ref="H141:O141" si="89">H142</f>
        <v>1035.5</v>
      </c>
      <c r="I141" s="2">
        <f t="shared" si="89"/>
        <v>1035.5</v>
      </c>
      <c r="J141" s="2"/>
      <c r="K141" s="2">
        <f>K142</f>
        <v>0</v>
      </c>
      <c r="L141" s="2"/>
      <c r="M141" s="2">
        <f>M142</f>
        <v>1035.5</v>
      </c>
      <c r="N141" s="2"/>
      <c r="O141" s="2">
        <f t="shared" si="89"/>
        <v>1035.5</v>
      </c>
      <c r="P141" s="2"/>
      <c r="Q141" s="2">
        <f>Q142</f>
        <v>0</v>
      </c>
      <c r="R141" s="2"/>
      <c r="S141" s="2">
        <f>S142</f>
        <v>1035.5</v>
      </c>
      <c r="T141" s="2"/>
    </row>
    <row r="142" spans="1:20" x14ac:dyDescent="0.2">
      <c r="A142" s="42"/>
      <c r="B142" s="12" t="s">
        <v>76</v>
      </c>
      <c r="C142" s="8">
        <v>650</v>
      </c>
      <c r="D142" s="8" t="s">
        <v>32</v>
      </c>
      <c r="E142" s="8" t="s">
        <v>34</v>
      </c>
      <c r="F142" s="36" t="s">
        <v>210</v>
      </c>
      <c r="G142" s="9">
        <v>110</v>
      </c>
      <c r="H142" s="2">
        <v>1035.5</v>
      </c>
      <c r="I142" s="2">
        <v>1035.5</v>
      </c>
      <c r="J142" s="2"/>
      <c r="K142" s="2"/>
      <c r="L142" s="2"/>
      <c r="M142" s="2">
        <f>I142+K142</f>
        <v>1035.5</v>
      </c>
      <c r="N142" s="2"/>
      <c r="O142" s="2">
        <v>1035.5</v>
      </c>
      <c r="P142" s="2"/>
      <c r="Q142" s="2"/>
      <c r="R142" s="2"/>
      <c r="S142" s="2">
        <f>O142+Q142</f>
        <v>1035.5</v>
      </c>
      <c r="T142" s="2"/>
    </row>
    <row r="143" spans="1:20" ht="24" x14ac:dyDescent="0.2">
      <c r="A143" s="42"/>
      <c r="B143" s="11" t="s">
        <v>309</v>
      </c>
      <c r="C143" s="8">
        <v>650</v>
      </c>
      <c r="D143" s="6" t="s">
        <v>32</v>
      </c>
      <c r="E143" s="6" t="s">
        <v>34</v>
      </c>
      <c r="F143" s="6" t="s">
        <v>211</v>
      </c>
      <c r="G143" s="9"/>
      <c r="H143" s="2">
        <f t="shared" ref="H143:O143" si="90">H144</f>
        <v>1000</v>
      </c>
      <c r="I143" s="2">
        <f t="shared" si="90"/>
        <v>800</v>
      </c>
      <c r="J143" s="2"/>
      <c r="K143" s="2">
        <f>K144</f>
        <v>0</v>
      </c>
      <c r="L143" s="2"/>
      <c r="M143" s="2">
        <f>M144</f>
        <v>800</v>
      </c>
      <c r="N143" s="2"/>
      <c r="O143" s="2">
        <f t="shared" si="90"/>
        <v>1000</v>
      </c>
      <c r="P143" s="2"/>
      <c r="Q143" s="2">
        <f>Q144</f>
        <v>0</v>
      </c>
      <c r="R143" s="2"/>
      <c r="S143" s="2">
        <f>S144</f>
        <v>1000</v>
      </c>
      <c r="T143" s="2"/>
    </row>
    <row r="144" spans="1:20" ht="48" x14ac:dyDescent="0.2">
      <c r="A144" s="42"/>
      <c r="B144" s="12" t="s">
        <v>10</v>
      </c>
      <c r="C144" s="8">
        <v>650</v>
      </c>
      <c r="D144" s="6" t="s">
        <v>32</v>
      </c>
      <c r="E144" s="6" t="s">
        <v>34</v>
      </c>
      <c r="F144" s="6" t="s">
        <v>211</v>
      </c>
      <c r="G144" s="9">
        <v>100</v>
      </c>
      <c r="H144" s="2">
        <f>H145</f>
        <v>1000</v>
      </c>
      <c r="I144" s="2">
        <f>I145</f>
        <v>800</v>
      </c>
      <c r="J144" s="2"/>
      <c r="K144" s="2">
        <f>K145</f>
        <v>0</v>
      </c>
      <c r="L144" s="2"/>
      <c r="M144" s="2">
        <f>M145</f>
        <v>800</v>
      </c>
      <c r="N144" s="2"/>
      <c r="O144" s="2">
        <f>O145</f>
        <v>1000</v>
      </c>
      <c r="P144" s="2"/>
      <c r="Q144" s="2">
        <f>Q145</f>
        <v>0</v>
      </c>
      <c r="R144" s="2"/>
      <c r="S144" s="2">
        <f>S145</f>
        <v>1000</v>
      </c>
      <c r="T144" s="2"/>
    </row>
    <row r="145" spans="1:20" x14ac:dyDescent="0.2">
      <c r="A145" s="42"/>
      <c r="B145" s="12" t="s">
        <v>76</v>
      </c>
      <c r="C145" s="8">
        <v>650</v>
      </c>
      <c r="D145" s="6" t="s">
        <v>32</v>
      </c>
      <c r="E145" s="6" t="s">
        <v>34</v>
      </c>
      <c r="F145" s="6" t="s">
        <v>211</v>
      </c>
      <c r="G145" s="9">
        <v>110</v>
      </c>
      <c r="H145" s="2">
        <v>1000</v>
      </c>
      <c r="I145" s="2">
        <v>800</v>
      </c>
      <c r="J145" s="2"/>
      <c r="K145" s="2"/>
      <c r="L145" s="2"/>
      <c r="M145" s="2">
        <f>I145+K145</f>
        <v>800</v>
      </c>
      <c r="N145" s="2"/>
      <c r="O145" s="2">
        <v>1000</v>
      </c>
      <c r="P145" s="2"/>
      <c r="Q145" s="2"/>
      <c r="R145" s="2"/>
      <c r="S145" s="2">
        <f>O145+Q145</f>
        <v>1000</v>
      </c>
      <c r="T145" s="2"/>
    </row>
    <row r="146" spans="1:20" hidden="1" x14ac:dyDescent="0.2">
      <c r="A146" s="42"/>
      <c r="B146" s="32" t="s">
        <v>212</v>
      </c>
      <c r="C146" s="8">
        <v>650</v>
      </c>
      <c r="D146" s="6" t="s">
        <v>32</v>
      </c>
      <c r="E146" s="6" t="s">
        <v>42</v>
      </c>
      <c r="F146" s="6"/>
      <c r="G146" s="9" t="s">
        <v>8</v>
      </c>
      <c r="H146" s="2">
        <f t="shared" ref="H146:S146" si="91">H147+H158</f>
        <v>0</v>
      </c>
      <c r="I146" s="2">
        <f t="shared" si="91"/>
        <v>0</v>
      </c>
      <c r="J146" s="2"/>
      <c r="K146" s="2">
        <f t="shared" si="91"/>
        <v>0</v>
      </c>
      <c r="L146" s="2"/>
      <c r="M146" s="2">
        <f t="shared" si="91"/>
        <v>0</v>
      </c>
      <c r="N146" s="2"/>
      <c r="O146" s="2">
        <f t="shared" si="91"/>
        <v>0</v>
      </c>
      <c r="P146" s="2"/>
      <c r="Q146" s="2">
        <f t="shared" si="91"/>
        <v>0</v>
      </c>
      <c r="R146" s="2"/>
      <c r="S146" s="2">
        <f t="shared" si="91"/>
        <v>0</v>
      </c>
      <c r="T146" s="2"/>
    </row>
    <row r="147" spans="1:20" s="1" customFormat="1" ht="42" hidden="1" customHeight="1" x14ac:dyDescent="0.2">
      <c r="B147" s="28" t="s">
        <v>213</v>
      </c>
      <c r="C147" s="8">
        <v>650</v>
      </c>
      <c r="D147" s="15" t="s">
        <v>32</v>
      </c>
      <c r="E147" s="6" t="s">
        <v>42</v>
      </c>
      <c r="F147" s="30" t="s">
        <v>104</v>
      </c>
      <c r="G147" s="16"/>
      <c r="H147" s="17">
        <f>H148</f>
        <v>0</v>
      </c>
      <c r="I147" s="17">
        <f t="shared" ref="I147:O150" si="92">I148</f>
        <v>0</v>
      </c>
      <c r="J147" s="17"/>
      <c r="K147" s="17">
        <f t="shared" ref="K147:M150" si="93">K148</f>
        <v>0</v>
      </c>
      <c r="L147" s="17"/>
      <c r="M147" s="17">
        <f t="shared" si="93"/>
        <v>0</v>
      </c>
      <c r="N147" s="17"/>
      <c r="O147" s="17">
        <f t="shared" si="92"/>
        <v>0</v>
      </c>
      <c r="P147" s="17"/>
      <c r="Q147" s="17">
        <f t="shared" ref="Q147:S150" si="94">Q148</f>
        <v>0</v>
      </c>
      <c r="R147" s="17"/>
      <c r="S147" s="17">
        <f t="shared" si="94"/>
        <v>0</v>
      </c>
      <c r="T147" s="17"/>
    </row>
    <row r="148" spans="1:20" s="1" customFormat="1" ht="24" hidden="1" x14ac:dyDescent="0.2">
      <c r="B148" s="12" t="s">
        <v>70</v>
      </c>
      <c r="C148" s="8">
        <v>650</v>
      </c>
      <c r="D148" s="15" t="s">
        <v>32</v>
      </c>
      <c r="E148" s="6" t="s">
        <v>42</v>
      </c>
      <c r="F148" s="31" t="s">
        <v>214</v>
      </c>
      <c r="G148" s="9"/>
      <c r="H148" s="2">
        <f>H149</f>
        <v>0</v>
      </c>
      <c r="I148" s="2">
        <f t="shared" si="92"/>
        <v>0</v>
      </c>
      <c r="J148" s="2"/>
      <c r="K148" s="2">
        <f t="shared" si="93"/>
        <v>0</v>
      </c>
      <c r="L148" s="2"/>
      <c r="M148" s="2">
        <f t="shared" si="93"/>
        <v>0</v>
      </c>
      <c r="N148" s="2"/>
      <c r="O148" s="2">
        <f t="shared" si="92"/>
        <v>0</v>
      </c>
      <c r="P148" s="2"/>
      <c r="Q148" s="2">
        <f t="shared" si="94"/>
        <v>0</v>
      </c>
      <c r="R148" s="2"/>
      <c r="S148" s="2">
        <f t="shared" si="94"/>
        <v>0</v>
      </c>
      <c r="T148" s="2"/>
    </row>
    <row r="149" spans="1:20" ht="24" hidden="1" x14ac:dyDescent="0.2">
      <c r="A149" s="42"/>
      <c r="B149" s="12" t="s">
        <v>215</v>
      </c>
      <c r="C149" s="8">
        <v>650</v>
      </c>
      <c r="D149" s="15" t="s">
        <v>32</v>
      </c>
      <c r="E149" s="6" t="s">
        <v>42</v>
      </c>
      <c r="F149" s="64" t="s">
        <v>216</v>
      </c>
      <c r="G149" s="9"/>
      <c r="H149" s="2">
        <f>H150</f>
        <v>0</v>
      </c>
      <c r="I149" s="2">
        <f t="shared" si="92"/>
        <v>0</v>
      </c>
      <c r="J149" s="2"/>
      <c r="K149" s="2">
        <f t="shared" si="93"/>
        <v>0</v>
      </c>
      <c r="L149" s="2"/>
      <c r="M149" s="2">
        <f t="shared" si="93"/>
        <v>0</v>
      </c>
      <c r="N149" s="2"/>
      <c r="O149" s="2">
        <f t="shared" si="92"/>
        <v>0</v>
      </c>
      <c r="P149" s="2"/>
      <c r="Q149" s="2">
        <f t="shared" si="94"/>
        <v>0</v>
      </c>
      <c r="R149" s="2"/>
      <c r="S149" s="2">
        <f t="shared" si="94"/>
        <v>0</v>
      </c>
      <c r="T149" s="2"/>
    </row>
    <row r="150" spans="1:20" ht="24" hidden="1" x14ac:dyDescent="0.2">
      <c r="A150" s="42"/>
      <c r="B150" s="12" t="s">
        <v>73</v>
      </c>
      <c r="C150" s="8">
        <v>650</v>
      </c>
      <c r="D150" s="15" t="s">
        <v>32</v>
      </c>
      <c r="E150" s="6" t="s">
        <v>42</v>
      </c>
      <c r="F150" s="64" t="s">
        <v>216</v>
      </c>
      <c r="G150" s="9">
        <v>200</v>
      </c>
      <c r="H150" s="2">
        <f>H151</f>
        <v>0</v>
      </c>
      <c r="I150" s="2">
        <f t="shared" si="92"/>
        <v>0</v>
      </c>
      <c r="J150" s="2"/>
      <c r="K150" s="2">
        <f t="shared" si="93"/>
        <v>0</v>
      </c>
      <c r="L150" s="2"/>
      <c r="M150" s="2">
        <f t="shared" si="93"/>
        <v>0</v>
      </c>
      <c r="N150" s="2"/>
      <c r="O150" s="2">
        <f t="shared" si="92"/>
        <v>0</v>
      </c>
      <c r="P150" s="2"/>
      <c r="Q150" s="2">
        <f t="shared" si="94"/>
        <v>0</v>
      </c>
      <c r="R150" s="2"/>
      <c r="S150" s="2">
        <f t="shared" si="94"/>
        <v>0</v>
      </c>
      <c r="T150" s="2"/>
    </row>
    <row r="151" spans="1:20" ht="24" hidden="1" x14ac:dyDescent="0.2">
      <c r="A151" s="42"/>
      <c r="B151" s="12" t="s">
        <v>16</v>
      </c>
      <c r="C151" s="8">
        <v>650</v>
      </c>
      <c r="D151" s="15" t="s">
        <v>32</v>
      </c>
      <c r="E151" s="6" t="s">
        <v>42</v>
      </c>
      <c r="F151" s="64" t="s">
        <v>216</v>
      </c>
      <c r="G151" s="61">
        <v>240</v>
      </c>
      <c r="H151" s="2">
        <v>0</v>
      </c>
      <c r="I151" s="2">
        <v>0</v>
      </c>
      <c r="J151" s="2"/>
      <c r="K151" s="2"/>
      <c r="L151" s="2"/>
      <c r="M151" s="2">
        <f>I151+K151</f>
        <v>0</v>
      </c>
      <c r="N151" s="2"/>
      <c r="O151" s="2">
        <v>0</v>
      </c>
      <c r="P151" s="2"/>
      <c r="Q151" s="2"/>
      <c r="R151" s="2"/>
      <c r="S151" s="2">
        <f>O151+Q151</f>
        <v>0</v>
      </c>
      <c r="T151" s="2"/>
    </row>
    <row r="152" spans="1:20" x14ac:dyDescent="0.2">
      <c r="A152" s="42"/>
      <c r="B152" s="32" t="s">
        <v>35</v>
      </c>
      <c r="C152" s="8">
        <v>650</v>
      </c>
      <c r="D152" s="6" t="s">
        <v>32</v>
      </c>
      <c r="E152" s="6" t="s">
        <v>36</v>
      </c>
      <c r="F152" s="6"/>
      <c r="G152" s="9" t="s">
        <v>8</v>
      </c>
      <c r="H152" s="2">
        <f t="shared" ref="H152:O157" si="95">H153</f>
        <v>2056.3000000000002</v>
      </c>
      <c r="I152" s="2">
        <f t="shared" si="95"/>
        <v>1960</v>
      </c>
      <c r="J152" s="2"/>
      <c r="K152" s="2">
        <f t="shared" ref="K152:M154" si="96">K153</f>
        <v>0</v>
      </c>
      <c r="L152" s="2"/>
      <c r="M152" s="2">
        <f t="shared" si="96"/>
        <v>1960</v>
      </c>
      <c r="N152" s="2"/>
      <c r="O152" s="2">
        <f t="shared" si="95"/>
        <v>0</v>
      </c>
      <c r="P152" s="2"/>
      <c r="Q152" s="2">
        <f t="shared" ref="Q152:S154" si="97">Q153</f>
        <v>0</v>
      </c>
      <c r="R152" s="2"/>
      <c r="S152" s="2">
        <f t="shared" si="97"/>
        <v>0</v>
      </c>
      <c r="T152" s="2"/>
    </row>
    <row r="153" spans="1:20" ht="24" x14ac:dyDescent="0.2">
      <c r="A153" s="42"/>
      <c r="B153" s="11" t="s">
        <v>310</v>
      </c>
      <c r="C153" s="8">
        <v>650</v>
      </c>
      <c r="D153" s="6" t="s">
        <v>32</v>
      </c>
      <c r="E153" s="6" t="s">
        <v>36</v>
      </c>
      <c r="F153" s="6" t="s">
        <v>98</v>
      </c>
      <c r="G153" s="9"/>
      <c r="H153" s="2">
        <f t="shared" si="95"/>
        <v>2056.3000000000002</v>
      </c>
      <c r="I153" s="2">
        <f t="shared" si="95"/>
        <v>1960</v>
      </c>
      <c r="J153" s="2"/>
      <c r="K153" s="2">
        <f t="shared" si="96"/>
        <v>0</v>
      </c>
      <c r="L153" s="2"/>
      <c r="M153" s="2">
        <f t="shared" si="96"/>
        <v>1960</v>
      </c>
      <c r="N153" s="2"/>
      <c r="O153" s="2">
        <f t="shared" si="95"/>
        <v>0</v>
      </c>
      <c r="P153" s="2"/>
      <c r="Q153" s="2">
        <f t="shared" si="97"/>
        <v>0</v>
      </c>
      <c r="R153" s="2"/>
      <c r="S153" s="2">
        <f t="shared" si="97"/>
        <v>0</v>
      </c>
      <c r="T153" s="2"/>
    </row>
    <row r="154" spans="1:20" x14ac:dyDescent="0.2">
      <c r="A154" s="42"/>
      <c r="B154" s="11" t="s">
        <v>287</v>
      </c>
      <c r="C154" s="8">
        <v>650</v>
      </c>
      <c r="D154" s="6" t="s">
        <v>32</v>
      </c>
      <c r="E154" s="6" t="s">
        <v>36</v>
      </c>
      <c r="F154" s="6" t="s">
        <v>217</v>
      </c>
      <c r="G154" s="9"/>
      <c r="H154" s="2">
        <f>H155</f>
        <v>2056.3000000000002</v>
      </c>
      <c r="I154" s="2">
        <f>I155</f>
        <v>1960</v>
      </c>
      <c r="J154" s="2"/>
      <c r="K154" s="2">
        <f t="shared" si="96"/>
        <v>0</v>
      </c>
      <c r="L154" s="2"/>
      <c r="M154" s="2">
        <f t="shared" si="96"/>
        <v>1960</v>
      </c>
      <c r="N154" s="2"/>
      <c r="O154" s="2">
        <f>O155</f>
        <v>0</v>
      </c>
      <c r="P154" s="2"/>
      <c r="Q154" s="2">
        <f t="shared" si="97"/>
        <v>0</v>
      </c>
      <c r="R154" s="2"/>
      <c r="S154" s="2">
        <f t="shared" si="97"/>
        <v>0</v>
      </c>
      <c r="T154" s="2"/>
    </row>
    <row r="155" spans="1:20" x14ac:dyDescent="0.2">
      <c r="A155" s="42"/>
      <c r="B155" s="11" t="s">
        <v>311</v>
      </c>
      <c r="C155" s="8">
        <v>650</v>
      </c>
      <c r="D155" s="6" t="s">
        <v>32</v>
      </c>
      <c r="E155" s="6" t="s">
        <v>36</v>
      </c>
      <c r="F155" s="6" t="s">
        <v>218</v>
      </c>
      <c r="G155" s="9"/>
      <c r="H155" s="2">
        <f t="shared" ref="H155:S155" si="98">H156+H160+H162</f>
        <v>2056.3000000000002</v>
      </c>
      <c r="I155" s="2">
        <f t="shared" si="98"/>
        <v>1960</v>
      </c>
      <c r="J155" s="2"/>
      <c r="K155" s="2">
        <f t="shared" si="98"/>
        <v>0</v>
      </c>
      <c r="L155" s="2"/>
      <c r="M155" s="2">
        <f t="shared" si="98"/>
        <v>1960</v>
      </c>
      <c r="N155" s="2"/>
      <c r="O155" s="2">
        <f t="shared" si="98"/>
        <v>0</v>
      </c>
      <c r="P155" s="2"/>
      <c r="Q155" s="2">
        <f t="shared" si="98"/>
        <v>0</v>
      </c>
      <c r="R155" s="2"/>
      <c r="S155" s="2">
        <f t="shared" si="98"/>
        <v>0</v>
      </c>
      <c r="T155" s="2"/>
    </row>
    <row r="156" spans="1:20" hidden="1" x14ac:dyDescent="0.2">
      <c r="A156" s="42"/>
      <c r="B156" s="11" t="s">
        <v>68</v>
      </c>
      <c r="C156" s="8">
        <v>650</v>
      </c>
      <c r="D156" s="6" t="s">
        <v>32</v>
      </c>
      <c r="E156" s="6" t="s">
        <v>36</v>
      </c>
      <c r="F156" s="64" t="s">
        <v>219</v>
      </c>
      <c r="G156" s="9"/>
      <c r="H156" s="2">
        <f t="shared" ref="H156:S156" si="99">H157</f>
        <v>0</v>
      </c>
      <c r="I156" s="2">
        <f t="shared" si="99"/>
        <v>0</v>
      </c>
      <c r="J156" s="2"/>
      <c r="K156" s="2">
        <f t="shared" si="99"/>
        <v>0</v>
      </c>
      <c r="L156" s="2"/>
      <c r="M156" s="2">
        <f t="shared" si="99"/>
        <v>0</v>
      </c>
      <c r="N156" s="2"/>
      <c r="O156" s="2">
        <f t="shared" si="99"/>
        <v>0</v>
      </c>
      <c r="P156" s="2"/>
      <c r="Q156" s="2">
        <f t="shared" si="99"/>
        <v>0</v>
      </c>
      <c r="R156" s="2"/>
      <c r="S156" s="2">
        <f t="shared" si="99"/>
        <v>0</v>
      </c>
      <c r="T156" s="2"/>
    </row>
    <row r="157" spans="1:20" hidden="1" x14ac:dyDescent="0.2">
      <c r="A157" s="42"/>
      <c r="B157" s="12" t="s">
        <v>18</v>
      </c>
      <c r="C157" s="8">
        <v>650</v>
      </c>
      <c r="D157" s="6" t="s">
        <v>32</v>
      </c>
      <c r="E157" s="6" t="s">
        <v>36</v>
      </c>
      <c r="F157" s="64" t="s">
        <v>219</v>
      </c>
      <c r="G157" s="9">
        <v>800</v>
      </c>
      <c r="H157" s="2">
        <f t="shared" si="95"/>
        <v>0</v>
      </c>
      <c r="I157" s="2">
        <f t="shared" si="95"/>
        <v>0</v>
      </c>
      <c r="J157" s="2"/>
      <c r="K157" s="2">
        <f>K158</f>
        <v>0</v>
      </c>
      <c r="L157" s="2"/>
      <c r="M157" s="2">
        <f>M158</f>
        <v>0</v>
      </c>
      <c r="N157" s="2"/>
      <c r="O157" s="2">
        <f t="shared" si="95"/>
        <v>0</v>
      </c>
      <c r="P157" s="2"/>
      <c r="Q157" s="2">
        <f>Q158</f>
        <v>0</v>
      </c>
      <c r="R157" s="2"/>
      <c r="S157" s="2">
        <f>S158</f>
        <v>0</v>
      </c>
      <c r="T157" s="2"/>
    </row>
    <row r="158" spans="1:20" ht="36" hidden="1" x14ac:dyDescent="0.2">
      <c r="A158" s="42"/>
      <c r="B158" s="12" t="s">
        <v>74</v>
      </c>
      <c r="C158" s="8">
        <v>650</v>
      </c>
      <c r="D158" s="6" t="s">
        <v>32</v>
      </c>
      <c r="E158" s="6" t="s">
        <v>36</v>
      </c>
      <c r="F158" s="64" t="s">
        <v>219</v>
      </c>
      <c r="G158" s="61">
        <v>810</v>
      </c>
      <c r="H158" s="2">
        <v>0</v>
      </c>
      <c r="I158" s="2">
        <v>0</v>
      </c>
      <c r="J158" s="2"/>
      <c r="K158" s="2"/>
      <c r="L158" s="2"/>
      <c r="M158" s="2">
        <f>I158+K158</f>
        <v>0</v>
      </c>
      <c r="N158" s="2"/>
      <c r="O158" s="2">
        <v>0</v>
      </c>
      <c r="P158" s="2"/>
      <c r="Q158" s="2"/>
      <c r="R158" s="2"/>
      <c r="S158" s="2">
        <f>O158+Q158</f>
        <v>0</v>
      </c>
      <c r="T158" s="2"/>
    </row>
    <row r="159" spans="1:20" ht="50.25" hidden="1" customHeight="1" x14ac:dyDescent="0.2">
      <c r="A159" s="42"/>
      <c r="B159" s="11" t="s">
        <v>64</v>
      </c>
      <c r="C159" s="8">
        <v>650</v>
      </c>
      <c r="D159" s="6" t="s">
        <v>32</v>
      </c>
      <c r="E159" s="6" t="s">
        <v>36</v>
      </c>
      <c r="F159" s="64" t="s">
        <v>220</v>
      </c>
      <c r="G159" s="9"/>
      <c r="H159" s="2">
        <f>H160</f>
        <v>0</v>
      </c>
      <c r="I159" s="2">
        <f t="shared" ref="I159:O160" si="100">I160</f>
        <v>0</v>
      </c>
      <c r="J159" s="2"/>
      <c r="K159" s="2">
        <f>K160</f>
        <v>0</v>
      </c>
      <c r="L159" s="2"/>
      <c r="M159" s="2">
        <f>M160</f>
        <v>0</v>
      </c>
      <c r="N159" s="2"/>
      <c r="O159" s="2">
        <f t="shared" si="100"/>
        <v>0</v>
      </c>
      <c r="P159" s="2"/>
      <c r="Q159" s="2">
        <f>Q160</f>
        <v>0</v>
      </c>
      <c r="R159" s="2"/>
      <c r="S159" s="2">
        <f>S160</f>
        <v>0</v>
      </c>
      <c r="T159" s="2"/>
    </row>
    <row r="160" spans="1:20" hidden="1" x14ac:dyDescent="0.2">
      <c r="A160" s="42"/>
      <c r="B160" s="11" t="s">
        <v>55</v>
      </c>
      <c r="C160" s="8">
        <v>650</v>
      </c>
      <c r="D160" s="6" t="s">
        <v>32</v>
      </c>
      <c r="E160" s="6" t="s">
        <v>36</v>
      </c>
      <c r="F160" s="64" t="s">
        <v>220</v>
      </c>
      <c r="G160" s="9">
        <v>500</v>
      </c>
      <c r="H160" s="2">
        <f>H161</f>
        <v>0</v>
      </c>
      <c r="I160" s="2">
        <f t="shared" si="100"/>
        <v>0</v>
      </c>
      <c r="J160" s="2"/>
      <c r="K160" s="2">
        <f>K161</f>
        <v>0</v>
      </c>
      <c r="L160" s="2"/>
      <c r="M160" s="2">
        <f>M161</f>
        <v>0</v>
      </c>
      <c r="N160" s="2"/>
      <c r="O160" s="2">
        <f t="shared" si="100"/>
        <v>0</v>
      </c>
      <c r="P160" s="2"/>
      <c r="Q160" s="2">
        <f>Q161</f>
        <v>0</v>
      </c>
      <c r="R160" s="2"/>
      <c r="S160" s="2">
        <f>S161</f>
        <v>0</v>
      </c>
      <c r="T160" s="2"/>
    </row>
    <row r="161" spans="1:20" hidden="1" x14ac:dyDescent="0.2">
      <c r="A161" s="42"/>
      <c r="B161" s="12" t="s">
        <v>56</v>
      </c>
      <c r="C161" s="8">
        <v>650</v>
      </c>
      <c r="D161" s="6" t="s">
        <v>32</v>
      </c>
      <c r="E161" s="6" t="s">
        <v>36</v>
      </c>
      <c r="F161" s="64" t="s">
        <v>220</v>
      </c>
      <c r="G161" s="61">
        <v>540</v>
      </c>
      <c r="H161" s="2">
        <v>0</v>
      </c>
      <c r="I161" s="2">
        <v>0</v>
      </c>
      <c r="J161" s="2"/>
      <c r="K161" s="2"/>
      <c r="L161" s="2"/>
      <c r="M161" s="2">
        <f>I161+K161</f>
        <v>0</v>
      </c>
      <c r="N161" s="2"/>
      <c r="O161" s="2">
        <v>0</v>
      </c>
      <c r="P161" s="2"/>
      <c r="Q161" s="2"/>
      <c r="R161" s="2"/>
      <c r="S161" s="2">
        <f>O161+Q161</f>
        <v>0</v>
      </c>
      <c r="T161" s="2"/>
    </row>
    <row r="162" spans="1:20" x14ac:dyDescent="0.2">
      <c r="A162" s="42"/>
      <c r="B162" s="28" t="s">
        <v>280</v>
      </c>
      <c r="C162" s="8">
        <v>650</v>
      </c>
      <c r="D162" s="15" t="s">
        <v>32</v>
      </c>
      <c r="E162" s="15" t="s">
        <v>36</v>
      </c>
      <c r="F162" s="20" t="s">
        <v>221</v>
      </c>
      <c r="G162" s="16"/>
      <c r="H162" s="17">
        <f>H163</f>
        <v>2056.3000000000002</v>
      </c>
      <c r="I162" s="17">
        <f t="shared" ref="I162:O163" si="101">I163</f>
        <v>1960</v>
      </c>
      <c r="J162" s="17"/>
      <c r="K162" s="17">
        <f>K163</f>
        <v>0</v>
      </c>
      <c r="L162" s="17"/>
      <c r="M162" s="17">
        <f>M163</f>
        <v>1960</v>
      </c>
      <c r="N162" s="17"/>
      <c r="O162" s="17">
        <f t="shared" si="101"/>
        <v>0</v>
      </c>
      <c r="P162" s="17"/>
      <c r="Q162" s="17">
        <f>Q163</f>
        <v>0</v>
      </c>
      <c r="R162" s="17"/>
      <c r="S162" s="17">
        <f>S163</f>
        <v>0</v>
      </c>
      <c r="T162" s="17"/>
    </row>
    <row r="163" spans="1:20" ht="24" x14ac:dyDescent="0.2">
      <c r="A163" s="42"/>
      <c r="B163" s="12" t="s">
        <v>73</v>
      </c>
      <c r="C163" s="8">
        <v>650</v>
      </c>
      <c r="D163" s="6" t="s">
        <v>32</v>
      </c>
      <c r="E163" s="6" t="s">
        <v>36</v>
      </c>
      <c r="F163" s="20" t="s">
        <v>221</v>
      </c>
      <c r="G163" s="9">
        <v>200</v>
      </c>
      <c r="H163" s="2">
        <f>H164</f>
        <v>2056.3000000000002</v>
      </c>
      <c r="I163" s="2">
        <f t="shared" si="101"/>
        <v>1960</v>
      </c>
      <c r="J163" s="2"/>
      <c r="K163" s="2">
        <f>K164</f>
        <v>0</v>
      </c>
      <c r="L163" s="2"/>
      <c r="M163" s="2">
        <f>M164</f>
        <v>1960</v>
      </c>
      <c r="N163" s="2"/>
      <c r="O163" s="2">
        <f t="shared" si="101"/>
        <v>0</v>
      </c>
      <c r="P163" s="2"/>
      <c r="Q163" s="2">
        <f>Q164</f>
        <v>0</v>
      </c>
      <c r="R163" s="2"/>
      <c r="S163" s="2">
        <f>S164</f>
        <v>0</v>
      </c>
      <c r="T163" s="2"/>
    </row>
    <row r="164" spans="1:20" ht="24" x14ac:dyDescent="0.2">
      <c r="A164" s="42"/>
      <c r="B164" s="18" t="s">
        <v>16</v>
      </c>
      <c r="C164" s="8">
        <v>650</v>
      </c>
      <c r="D164" s="6" t="s">
        <v>32</v>
      </c>
      <c r="E164" s="6" t="s">
        <v>36</v>
      </c>
      <c r="F164" s="20" t="s">
        <v>221</v>
      </c>
      <c r="G164" s="21">
        <v>240</v>
      </c>
      <c r="H164" s="22">
        <v>2056.3000000000002</v>
      </c>
      <c r="I164" s="22">
        <v>1960</v>
      </c>
      <c r="J164" s="22"/>
      <c r="K164" s="22"/>
      <c r="L164" s="22"/>
      <c r="M164" s="2">
        <f>I164+K164</f>
        <v>1960</v>
      </c>
      <c r="N164" s="22"/>
      <c r="O164" s="22">
        <v>0</v>
      </c>
      <c r="P164" s="22"/>
      <c r="Q164" s="22"/>
      <c r="R164" s="22"/>
      <c r="S164" s="2">
        <f>O164+Q164</f>
        <v>0</v>
      </c>
      <c r="T164" s="22"/>
    </row>
    <row r="165" spans="1:20" x14ac:dyDescent="0.2">
      <c r="A165" s="42"/>
      <c r="B165" s="32" t="s">
        <v>37</v>
      </c>
      <c r="C165" s="8">
        <v>650</v>
      </c>
      <c r="D165" s="6" t="s">
        <v>32</v>
      </c>
      <c r="E165" s="6" t="s">
        <v>38</v>
      </c>
      <c r="F165" s="6"/>
      <c r="G165" s="9" t="s">
        <v>8</v>
      </c>
      <c r="H165" s="2">
        <f>H166+H178</f>
        <v>31929.200000000001</v>
      </c>
      <c r="I165" s="2">
        <f>I166+I178</f>
        <v>13483</v>
      </c>
      <c r="J165" s="2"/>
      <c r="K165" s="2">
        <f>K166+K178</f>
        <v>0</v>
      </c>
      <c r="L165" s="2"/>
      <c r="M165" s="2">
        <f t="shared" ref="M165" si="102">M166+M178</f>
        <v>13483</v>
      </c>
      <c r="N165" s="2"/>
      <c r="O165" s="2">
        <f>O166+O178</f>
        <v>13702</v>
      </c>
      <c r="P165" s="2"/>
      <c r="Q165" s="2">
        <f>Q166+Q178</f>
        <v>0</v>
      </c>
      <c r="R165" s="2"/>
      <c r="S165" s="2">
        <f t="shared" ref="S165" si="103">S166+S178</f>
        <v>13702</v>
      </c>
      <c r="T165" s="2"/>
    </row>
    <row r="166" spans="1:20" s="1" customFormat="1" ht="42" hidden="1" customHeight="1" x14ac:dyDescent="0.2">
      <c r="B166" s="11" t="s">
        <v>310</v>
      </c>
      <c r="C166" s="8">
        <v>650</v>
      </c>
      <c r="D166" s="15" t="s">
        <v>32</v>
      </c>
      <c r="E166" s="15" t="s">
        <v>38</v>
      </c>
      <c r="F166" s="30" t="s">
        <v>98</v>
      </c>
      <c r="G166" s="16"/>
      <c r="H166" s="17">
        <f t="shared" ref="H166:K167" si="104">H167</f>
        <v>19554.900000000001</v>
      </c>
      <c r="I166" s="17">
        <f t="shared" si="104"/>
        <v>0</v>
      </c>
      <c r="J166" s="17"/>
      <c r="K166" s="17">
        <f t="shared" si="104"/>
        <v>0</v>
      </c>
      <c r="L166" s="17"/>
      <c r="M166" s="17">
        <f t="shared" ref="M166:M167" si="105">M167</f>
        <v>0</v>
      </c>
      <c r="N166" s="17"/>
      <c r="O166" s="17">
        <f>O167</f>
        <v>0</v>
      </c>
      <c r="P166" s="17"/>
      <c r="Q166" s="17">
        <f>Q167</f>
        <v>0</v>
      </c>
      <c r="R166" s="17"/>
      <c r="S166" s="17">
        <f t="shared" ref="S166:S167" si="106">S167</f>
        <v>0</v>
      </c>
      <c r="T166" s="17"/>
    </row>
    <row r="167" spans="1:20" s="1" customFormat="1" ht="24" hidden="1" customHeight="1" x14ac:dyDescent="0.2">
      <c r="B167" s="11" t="s">
        <v>287</v>
      </c>
      <c r="C167" s="8">
        <v>650</v>
      </c>
      <c r="D167" s="15" t="s">
        <v>32</v>
      </c>
      <c r="E167" s="15" t="s">
        <v>38</v>
      </c>
      <c r="F167" s="31" t="s">
        <v>217</v>
      </c>
      <c r="G167" s="9"/>
      <c r="H167" s="2">
        <f t="shared" si="104"/>
        <v>19554.900000000001</v>
      </c>
      <c r="I167" s="2">
        <f t="shared" si="104"/>
        <v>0</v>
      </c>
      <c r="J167" s="2"/>
      <c r="K167" s="2">
        <f t="shared" si="104"/>
        <v>0</v>
      </c>
      <c r="L167" s="2"/>
      <c r="M167" s="2">
        <f t="shared" si="105"/>
        <v>0</v>
      </c>
      <c r="N167" s="2"/>
      <c r="O167" s="2">
        <f>O168</f>
        <v>0</v>
      </c>
      <c r="P167" s="2"/>
      <c r="Q167" s="2">
        <f>Q168</f>
        <v>0</v>
      </c>
      <c r="R167" s="2"/>
      <c r="S167" s="2">
        <f t="shared" si="106"/>
        <v>0</v>
      </c>
      <c r="T167" s="2"/>
    </row>
    <row r="168" spans="1:20" s="1" customFormat="1" hidden="1" x14ac:dyDescent="0.2">
      <c r="B168" s="12" t="s">
        <v>312</v>
      </c>
      <c r="C168" s="8">
        <v>650</v>
      </c>
      <c r="D168" s="15" t="s">
        <v>32</v>
      </c>
      <c r="E168" s="15" t="s">
        <v>38</v>
      </c>
      <c r="F168" s="6" t="s">
        <v>222</v>
      </c>
      <c r="G168" s="9"/>
      <c r="H168" s="2">
        <f>H169+H172+H175</f>
        <v>19554.900000000001</v>
      </c>
      <c r="I168" s="2">
        <f>I169+I172+I175</f>
        <v>0</v>
      </c>
      <c r="J168" s="2"/>
      <c r="K168" s="2">
        <f>K169+K172+K175</f>
        <v>0</v>
      </c>
      <c r="L168" s="2"/>
      <c r="M168" s="2">
        <f t="shared" ref="M168" si="107">M169+M172+M175</f>
        <v>0</v>
      </c>
      <c r="N168" s="2"/>
      <c r="O168" s="2">
        <f>O169+O172+O175</f>
        <v>0</v>
      </c>
      <c r="P168" s="2"/>
      <c r="Q168" s="2">
        <f>Q169+Q172+Q175</f>
        <v>0</v>
      </c>
      <c r="R168" s="2"/>
      <c r="S168" s="2">
        <f t="shared" ref="S168" si="108">S169+S172+S175</f>
        <v>0</v>
      </c>
      <c r="T168" s="2"/>
    </row>
    <row r="169" spans="1:20" ht="35.25" hidden="1" customHeight="1" x14ac:dyDescent="0.2">
      <c r="A169" s="42"/>
      <c r="B169" s="12" t="s">
        <v>223</v>
      </c>
      <c r="C169" s="8">
        <v>650</v>
      </c>
      <c r="D169" s="15" t="s">
        <v>32</v>
      </c>
      <c r="E169" s="15" t="s">
        <v>38</v>
      </c>
      <c r="F169" s="6" t="s">
        <v>224</v>
      </c>
      <c r="G169" s="9"/>
      <c r="H169" s="2">
        <f>H170</f>
        <v>18577.2</v>
      </c>
      <c r="I169" s="2">
        <f t="shared" ref="I169:O170" si="109">I170</f>
        <v>0</v>
      </c>
      <c r="J169" s="2"/>
      <c r="K169" s="2">
        <f>K170</f>
        <v>0</v>
      </c>
      <c r="L169" s="2"/>
      <c r="M169" s="2">
        <f>M170</f>
        <v>0</v>
      </c>
      <c r="N169" s="2"/>
      <c r="O169" s="2">
        <f t="shared" si="109"/>
        <v>0</v>
      </c>
      <c r="P169" s="2"/>
      <c r="Q169" s="2">
        <f>Q170</f>
        <v>0</v>
      </c>
      <c r="R169" s="2"/>
      <c r="S169" s="2">
        <f>S170</f>
        <v>0</v>
      </c>
      <c r="T169" s="2"/>
    </row>
    <row r="170" spans="1:20" ht="24" hidden="1" x14ac:dyDescent="0.2">
      <c r="A170" s="42"/>
      <c r="B170" s="12" t="s">
        <v>73</v>
      </c>
      <c r="C170" s="8">
        <v>650</v>
      </c>
      <c r="D170" s="15" t="s">
        <v>32</v>
      </c>
      <c r="E170" s="15" t="s">
        <v>38</v>
      </c>
      <c r="F170" s="6" t="s">
        <v>224</v>
      </c>
      <c r="G170" s="9">
        <v>200</v>
      </c>
      <c r="H170" s="2">
        <f>H171</f>
        <v>18577.2</v>
      </c>
      <c r="I170" s="2">
        <f t="shared" si="109"/>
        <v>0</v>
      </c>
      <c r="J170" s="2"/>
      <c r="K170" s="2">
        <f>K171</f>
        <v>0</v>
      </c>
      <c r="L170" s="2"/>
      <c r="M170" s="2">
        <f>M171</f>
        <v>0</v>
      </c>
      <c r="N170" s="2"/>
      <c r="O170" s="2">
        <f t="shared" si="109"/>
        <v>0</v>
      </c>
      <c r="P170" s="2"/>
      <c r="Q170" s="2">
        <f>Q171</f>
        <v>0</v>
      </c>
      <c r="R170" s="2"/>
      <c r="S170" s="2">
        <f>S171</f>
        <v>0</v>
      </c>
      <c r="T170" s="2"/>
    </row>
    <row r="171" spans="1:20" ht="24" hidden="1" x14ac:dyDescent="0.2">
      <c r="A171" s="42"/>
      <c r="B171" s="12" t="s">
        <v>16</v>
      </c>
      <c r="C171" s="8">
        <v>650</v>
      </c>
      <c r="D171" s="15" t="s">
        <v>32</v>
      </c>
      <c r="E171" s="15" t="s">
        <v>38</v>
      </c>
      <c r="F171" s="43" t="s">
        <v>224</v>
      </c>
      <c r="G171" s="61">
        <v>240</v>
      </c>
      <c r="H171" s="69">
        <v>18577.2</v>
      </c>
      <c r="I171" s="2"/>
      <c r="J171" s="2"/>
      <c r="K171" s="2"/>
      <c r="L171" s="2"/>
      <c r="M171" s="2">
        <f>I171+K171</f>
        <v>0</v>
      </c>
      <c r="N171" s="2"/>
      <c r="O171" s="2"/>
      <c r="P171" s="2"/>
      <c r="Q171" s="2"/>
      <c r="R171" s="2"/>
      <c r="S171" s="2">
        <f>O171+Q171</f>
        <v>0</v>
      </c>
      <c r="T171" s="2"/>
    </row>
    <row r="172" spans="1:20" ht="36" hidden="1" x14ac:dyDescent="0.2">
      <c r="A172" s="42"/>
      <c r="B172" s="12" t="s">
        <v>225</v>
      </c>
      <c r="C172" s="8">
        <v>650</v>
      </c>
      <c r="D172" s="15" t="s">
        <v>32</v>
      </c>
      <c r="E172" s="15" t="s">
        <v>38</v>
      </c>
      <c r="F172" s="6" t="s">
        <v>226</v>
      </c>
      <c r="G172" s="9"/>
      <c r="H172" s="2">
        <f>H173</f>
        <v>977.7</v>
      </c>
      <c r="I172" s="2">
        <f t="shared" ref="I172:O173" si="110">I173</f>
        <v>0</v>
      </c>
      <c r="J172" s="2"/>
      <c r="K172" s="2">
        <f>K173</f>
        <v>0</v>
      </c>
      <c r="L172" s="2"/>
      <c r="M172" s="2">
        <f>M173</f>
        <v>0</v>
      </c>
      <c r="N172" s="2"/>
      <c r="O172" s="2">
        <f t="shared" si="110"/>
        <v>0</v>
      </c>
      <c r="P172" s="2"/>
      <c r="Q172" s="2">
        <f>Q173</f>
        <v>0</v>
      </c>
      <c r="R172" s="2"/>
      <c r="S172" s="2">
        <f>S173</f>
        <v>0</v>
      </c>
      <c r="T172" s="2"/>
    </row>
    <row r="173" spans="1:20" ht="24" hidden="1" x14ac:dyDescent="0.2">
      <c r="A173" s="42"/>
      <c r="B173" s="12" t="s">
        <v>73</v>
      </c>
      <c r="C173" s="8">
        <v>650</v>
      </c>
      <c r="D173" s="15" t="s">
        <v>32</v>
      </c>
      <c r="E173" s="15" t="s">
        <v>38</v>
      </c>
      <c r="F173" s="6" t="s">
        <v>226</v>
      </c>
      <c r="G173" s="9">
        <v>200</v>
      </c>
      <c r="H173" s="2">
        <f>H174</f>
        <v>977.7</v>
      </c>
      <c r="I173" s="2">
        <f t="shared" si="110"/>
        <v>0</v>
      </c>
      <c r="J173" s="2"/>
      <c r="K173" s="2">
        <f>K174</f>
        <v>0</v>
      </c>
      <c r="L173" s="2"/>
      <c r="M173" s="2">
        <f>M174</f>
        <v>0</v>
      </c>
      <c r="N173" s="2"/>
      <c r="O173" s="2">
        <f t="shared" si="110"/>
        <v>0</v>
      </c>
      <c r="P173" s="2"/>
      <c r="Q173" s="2">
        <f>Q174</f>
        <v>0</v>
      </c>
      <c r="R173" s="2"/>
      <c r="S173" s="2">
        <f>S174</f>
        <v>0</v>
      </c>
      <c r="T173" s="2"/>
    </row>
    <row r="174" spans="1:20" ht="24" hidden="1" x14ac:dyDescent="0.2">
      <c r="A174" s="42"/>
      <c r="B174" s="12" t="s">
        <v>16</v>
      </c>
      <c r="C174" s="8">
        <v>650</v>
      </c>
      <c r="D174" s="15" t="s">
        <v>32</v>
      </c>
      <c r="E174" s="15" t="s">
        <v>38</v>
      </c>
      <c r="F174" s="43" t="s">
        <v>226</v>
      </c>
      <c r="G174" s="61">
        <v>240</v>
      </c>
      <c r="H174" s="69">
        <v>977.7</v>
      </c>
      <c r="I174" s="2"/>
      <c r="J174" s="2"/>
      <c r="K174" s="2"/>
      <c r="L174" s="2"/>
      <c r="M174" s="2">
        <f>I174+K174</f>
        <v>0</v>
      </c>
      <c r="N174" s="2"/>
      <c r="O174" s="2"/>
      <c r="P174" s="2"/>
      <c r="Q174" s="2"/>
      <c r="R174" s="2"/>
      <c r="S174" s="2">
        <f>O174+Q174</f>
        <v>0</v>
      </c>
      <c r="T174" s="2"/>
    </row>
    <row r="175" spans="1:20" ht="24" hidden="1" x14ac:dyDescent="0.2">
      <c r="A175" s="42"/>
      <c r="B175" s="11" t="s">
        <v>65</v>
      </c>
      <c r="C175" s="8">
        <v>650</v>
      </c>
      <c r="D175" s="15" t="s">
        <v>32</v>
      </c>
      <c r="E175" s="15" t="s">
        <v>38</v>
      </c>
      <c r="F175" s="64" t="s">
        <v>227</v>
      </c>
      <c r="G175" s="9"/>
      <c r="H175" s="2">
        <f t="shared" ref="H175:S175" si="111">H176</f>
        <v>0</v>
      </c>
      <c r="I175" s="2">
        <f t="shared" si="111"/>
        <v>0</v>
      </c>
      <c r="J175" s="2"/>
      <c r="K175" s="2">
        <f t="shared" si="111"/>
        <v>0</v>
      </c>
      <c r="L175" s="2"/>
      <c r="M175" s="2">
        <f t="shared" si="111"/>
        <v>0</v>
      </c>
      <c r="N175" s="2"/>
      <c r="O175" s="2">
        <f t="shared" si="111"/>
        <v>0</v>
      </c>
      <c r="P175" s="2"/>
      <c r="Q175" s="2">
        <f t="shared" si="111"/>
        <v>0</v>
      </c>
      <c r="R175" s="2"/>
      <c r="S175" s="2">
        <f t="shared" si="111"/>
        <v>0</v>
      </c>
      <c r="T175" s="2"/>
    </row>
    <row r="176" spans="1:20" ht="24" hidden="1" x14ac:dyDescent="0.2">
      <c r="A176" s="42"/>
      <c r="B176" s="12" t="s">
        <v>73</v>
      </c>
      <c r="C176" s="8">
        <v>650</v>
      </c>
      <c r="D176" s="15" t="s">
        <v>32</v>
      </c>
      <c r="E176" s="15" t="s">
        <v>38</v>
      </c>
      <c r="F176" s="64" t="s">
        <v>228</v>
      </c>
      <c r="G176" s="9">
        <v>200</v>
      </c>
      <c r="H176" s="2">
        <f t="shared" ref="H176:O176" si="112">H177</f>
        <v>0</v>
      </c>
      <c r="I176" s="2">
        <f t="shared" si="112"/>
        <v>0</v>
      </c>
      <c r="J176" s="2"/>
      <c r="K176" s="2">
        <f>K177</f>
        <v>0</v>
      </c>
      <c r="L176" s="2"/>
      <c r="M176" s="2">
        <f>M177</f>
        <v>0</v>
      </c>
      <c r="N176" s="2"/>
      <c r="O176" s="2">
        <f t="shared" si="112"/>
        <v>0</v>
      </c>
      <c r="P176" s="2"/>
      <c r="Q176" s="2">
        <f>Q177</f>
        <v>0</v>
      </c>
      <c r="R176" s="2"/>
      <c r="S176" s="2">
        <f>S177</f>
        <v>0</v>
      </c>
      <c r="T176" s="2"/>
    </row>
    <row r="177" spans="1:20" ht="24" hidden="1" x14ac:dyDescent="0.2">
      <c r="A177" s="49"/>
      <c r="B177" s="12" t="s">
        <v>16</v>
      </c>
      <c r="C177" s="8">
        <v>650</v>
      </c>
      <c r="D177" s="15" t="s">
        <v>32</v>
      </c>
      <c r="E177" s="15" t="s">
        <v>38</v>
      </c>
      <c r="F177" s="64" t="s">
        <v>147</v>
      </c>
      <c r="G177" s="61">
        <v>240</v>
      </c>
      <c r="H177" s="2">
        <v>0</v>
      </c>
      <c r="I177" s="2">
        <v>0</v>
      </c>
      <c r="J177" s="2"/>
      <c r="K177" s="2"/>
      <c r="L177" s="2"/>
      <c r="M177" s="2">
        <f>I177+K177</f>
        <v>0</v>
      </c>
      <c r="N177" s="2"/>
      <c r="O177" s="2">
        <v>0</v>
      </c>
      <c r="P177" s="2"/>
      <c r="Q177" s="2"/>
      <c r="R177" s="2"/>
      <c r="S177" s="2">
        <f>O177+Q177</f>
        <v>0</v>
      </c>
      <c r="T177" s="2"/>
    </row>
    <row r="178" spans="1:20" ht="24" x14ac:dyDescent="0.2">
      <c r="A178" s="42"/>
      <c r="B178" s="11" t="s">
        <v>310</v>
      </c>
      <c r="C178" s="8">
        <v>650</v>
      </c>
      <c r="D178" s="6" t="s">
        <v>32</v>
      </c>
      <c r="E178" s="6" t="s">
        <v>38</v>
      </c>
      <c r="F178" s="6" t="s">
        <v>98</v>
      </c>
      <c r="G178" s="9" t="s">
        <v>8</v>
      </c>
      <c r="H178" s="2">
        <f t="shared" ref="H178:O194" si="113">H179</f>
        <v>12374.3</v>
      </c>
      <c r="I178" s="2">
        <f t="shared" si="113"/>
        <v>13483</v>
      </c>
      <c r="J178" s="2"/>
      <c r="K178" s="2">
        <f>K179</f>
        <v>0</v>
      </c>
      <c r="L178" s="2"/>
      <c r="M178" s="2">
        <f>M179</f>
        <v>13483</v>
      </c>
      <c r="N178" s="2"/>
      <c r="O178" s="2">
        <f t="shared" si="113"/>
        <v>13702</v>
      </c>
      <c r="P178" s="2"/>
      <c r="Q178" s="2">
        <f>Q179</f>
        <v>0</v>
      </c>
      <c r="R178" s="2"/>
      <c r="S178" s="2">
        <f>S179</f>
        <v>13702</v>
      </c>
      <c r="T178" s="2"/>
    </row>
    <row r="179" spans="1:20" x14ac:dyDescent="0.2">
      <c r="A179" s="42"/>
      <c r="B179" s="11" t="s">
        <v>287</v>
      </c>
      <c r="C179" s="8">
        <v>650</v>
      </c>
      <c r="D179" s="6" t="s">
        <v>32</v>
      </c>
      <c r="E179" s="6" t="s">
        <v>38</v>
      </c>
      <c r="F179" s="6" t="s">
        <v>217</v>
      </c>
      <c r="G179" s="9"/>
      <c r="H179" s="2">
        <f>H180</f>
        <v>12374.3</v>
      </c>
      <c r="I179" s="2">
        <f>I180</f>
        <v>13483</v>
      </c>
      <c r="J179" s="2"/>
      <c r="K179" s="2">
        <f>K180</f>
        <v>0</v>
      </c>
      <c r="L179" s="2"/>
      <c r="M179" s="2">
        <f>M180</f>
        <v>13483</v>
      </c>
      <c r="N179" s="2"/>
      <c r="O179" s="2">
        <f>O180</f>
        <v>13702</v>
      </c>
      <c r="P179" s="2"/>
      <c r="Q179" s="2">
        <f>Q180</f>
        <v>0</v>
      </c>
      <c r="R179" s="2"/>
      <c r="S179" s="2">
        <f>S180</f>
        <v>13702</v>
      </c>
      <c r="T179" s="2"/>
    </row>
    <row r="180" spans="1:20" x14ac:dyDescent="0.2">
      <c r="A180" s="42"/>
      <c r="B180" s="11" t="s">
        <v>312</v>
      </c>
      <c r="C180" s="8">
        <v>650</v>
      </c>
      <c r="D180" s="6" t="s">
        <v>32</v>
      </c>
      <c r="E180" s="6" t="s">
        <v>38</v>
      </c>
      <c r="F180" s="6" t="s">
        <v>222</v>
      </c>
      <c r="G180" s="9"/>
      <c r="H180" s="2">
        <f>H181+H184+H187+H190+H193</f>
        <v>12374.3</v>
      </c>
      <c r="I180" s="2">
        <f>I181+I184+I187+I190+I193</f>
        <v>13483</v>
      </c>
      <c r="J180" s="2"/>
      <c r="K180" s="2">
        <f>K181+K184+K187+K190+K193</f>
        <v>0</v>
      </c>
      <c r="L180" s="2"/>
      <c r="M180" s="2">
        <f t="shared" ref="M180" si="114">M181+M184+M187+M190+M193</f>
        <v>13483</v>
      </c>
      <c r="N180" s="2"/>
      <c r="O180" s="2">
        <f>O181+O184+O187+O190+O193</f>
        <v>13702</v>
      </c>
      <c r="P180" s="2"/>
      <c r="Q180" s="2">
        <f>Q181+Q184+Q187+Q190+Q193</f>
        <v>0</v>
      </c>
      <c r="R180" s="2"/>
      <c r="S180" s="2">
        <f t="shared" ref="S180" si="115">S181+S184+S187+S190+S193</f>
        <v>13702</v>
      </c>
      <c r="T180" s="2"/>
    </row>
    <row r="181" spans="1:20" ht="36" hidden="1" x14ac:dyDescent="0.2">
      <c r="A181" s="42"/>
      <c r="B181" s="12" t="s">
        <v>229</v>
      </c>
      <c r="C181" s="8">
        <v>650</v>
      </c>
      <c r="D181" s="6" t="s">
        <v>32</v>
      </c>
      <c r="E181" s="6" t="s">
        <v>38</v>
      </c>
      <c r="F181" s="6" t="s">
        <v>230</v>
      </c>
      <c r="G181" s="16"/>
      <c r="H181" s="2">
        <f t="shared" ref="H181:O181" si="116">H182</f>
        <v>0</v>
      </c>
      <c r="I181" s="2">
        <f t="shared" si="116"/>
        <v>0</v>
      </c>
      <c r="J181" s="2"/>
      <c r="K181" s="2">
        <f>K182</f>
        <v>0</v>
      </c>
      <c r="L181" s="2"/>
      <c r="M181" s="2">
        <f>M182</f>
        <v>0</v>
      </c>
      <c r="N181" s="2"/>
      <c r="O181" s="2">
        <f t="shared" si="116"/>
        <v>0</v>
      </c>
      <c r="P181" s="2"/>
      <c r="Q181" s="2">
        <f>Q182</f>
        <v>0</v>
      </c>
      <c r="R181" s="2"/>
      <c r="S181" s="2">
        <f>S182</f>
        <v>0</v>
      </c>
      <c r="T181" s="2"/>
    </row>
    <row r="182" spans="1:20" ht="24" hidden="1" x14ac:dyDescent="0.2">
      <c r="A182" s="42"/>
      <c r="B182" s="12" t="s">
        <v>73</v>
      </c>
      <c r="C182" s="8">
        <v>650</v>
      </c>
      <c r="D182" s="6" t="s">
        <v>32</v>
      </c>
      <c r="E182" s="6" t="s">
        <v>38</v>
      </c>
      <c r="F182" s="6" t="s">
        <v>230</v>
      </c>
      <c r="G182" s="16">
        <v>200</v>
      </c>
      <c r="H182" s="2">
        <f>H183</f>
        <v>0</v>
      </c>
      <c r="I182" s="2">
        <f>I183</f>
        <v>0</v>
      </c>
      <c r="J182" s="2"/>
      <c r="K182" s="2">
        <f>K183</f>
        <v>0</v>
      </c>
      <c r="L182" s="2"/>
      <c r="M182" s="2">
        <f>M183</f>
        <v>0</v>
      </c>
      <c r="N182" s="2"/>
      <c r="O182" s="2">
        <f>O183</f>
        <v>0</v>
      </c>
      <c r="P182" s="2"/>
      <c r="Q182" s="2">
        <f>Q183</f>
        <v>0</v>
      </c>
      <c r="R182" s="2"/>
      <c r="S182" s="2">
        <f>S183</f>
        <v>0</v>
      </c>
      <c r="T182" s="2"/>
    </row>
    <row r="183" spans="1:20" ht="24" hidden="1" x14ac:dyDescent="0.2">
      <c r="A183" s="42"/>
      <c r="B183" s="12" t="s">
        <v>16</v>
      </c>
      <c r="C183" s="8">
        <v>650</v>
      </c>
      <c r="D183" s="6" t="s">
        <v>32</v>
      </c>
      <c r="E183" s="6" t="s">
        <v>38</v>
      </c>
      <c r="F183" s="6" t="s">
        <v>230</v>
      </c>
      <c r="G183" s="70">
        <v>240</v>
      </c>
      <c r="H183" s="71">
        <f>18577.2*0</f>
        <v>0</v>
      </c>
      <c r="I183" s="17">
        <f>18577.2*0</f>
        <v>0</v>
      </c>
      <c r="J183" s="17"/>
      <c r="K183" s="17"/>
      <c r="L183" s="17"/>
      <c r="M183" s="2">
        <f>I183+K183</f>
        <v>0</v>
      </c>
      <c r="N183" s="17"/>
      <c r="O183" s="17">
        <f>18577.2*0</f>
        <v>0</v>
      </c>
      <c r="P183" s="17"/>
      <c r="Q183" s="17"/>
      <c r="R183" s="17"/>
      <c r="S183" s="2">
        <f>O183+Q183</f>
        <v>0</v>
      </c>
      <c r="T183" s="17"/>
    </row>
    <row r="184" spans="1:20" ht="36" hidden="1" x14ac:dyDescent="0.2">
      <c r="A184" s="42"/>
      <c r="B184" s="12" t="s">
        <v>231</v>
      </c>
      <c r="C184" s="8">
        <v>650</v>
      </c>
      <c r="D184" s="6" t="s">
        <v>32</v>
      </c>
      <c r="E184" s="6" t="s">
        <v>38</v>
      </c>
      <c r="F184" s="6" t="s">
        <v>232</v>
      </c>
      <c r="G184" s="16"/>
      <c r="H184" s="2">
        <f t="shared" ref="H184:O184" si="117">H185</f>
        <v>0</v>
      </c>
      <c r="I184" s="2">
        <f t="shared" si="117"/>
        <v>0</v>
      </c>
      <c r="J184" s="2"/>
      <c r="K184" s="2">
        <f>K185</f>
        <v>0</v>
      </c>
      <c r="L184" s="2"/>
      <c r="M184" s="2">
        <f>M185</f>
        <v>0</v>
      </c>
      <c r="N184" s="2"/>
      <c r="O184" s="2">
        <f t="shared" si="117"/>
        <v>0</v>
      </c>
      <c r="P184" s="2"/>
      <c r="Q184" s="2">
        <f>Q185</f>
        <v>0</v>
      </c>
      <c r="R184" s="2"/>
      <c r="S184" s="2">
        <f>S185</f>
        <v>0</v>
      </c>
      <c r="T184" s="2"/>
    </row>
    <row r="185" spans="1:20" ht="24" hidden="1" x14ac:dyDescent="0.2">
      <c r="A185" s="42"/>
      <c r="B185" s="12" t="s">
        <v>73</v>
      </c>
      <c r="C185" s="8">
        <v>650</v>
      </c>
      <c r="D185" s="6" t="s">
        <v>32</v>
      </c>
      <c r="E185" s="6" t="s">
        <v>38</v>
      </c>
      <c r="F185" s="6" t="s">
        <v>232</v>
      </c>
      <c r="G185" s="16">
        <v>200</v>
      </c>
      <c r="H185" s="2">
        <f>H186</f>
        <v>0</v>
      </c>
      <c r="I185" s="2">
        <f>I186</f>
        <v>0</v>
      </c>
      <c r="J185" s="2"/>
      <c r="K185" s="2">
        <f>K186</f>
        <v>0</v>
      </c>
      <c r="L185" s="2"/>
      <c r="M185" s="2">
        <f>M186</f>
        <v>0</v>
      </c>
      <c r="N185" s="2"/>
      <c r="O185" s="2">
        <f>O186</f>
        <v>0</v>
      </c>
      <c r="P185" s="2"/>
      <c r="Q185" s="2">
        <f>Q186</f>
        <v>0</v>
      </c>
      <c r="R185" s="2"/>
      <c r="S185" s="2">
        <f>S186</f>
        <v>0</v>
      </c>
      <c r="T185" s="2"/>
    </row>
    <row r="186" spans="1:20" ht="24" hidden="1" x14ac:dyDescent="0.2">
      <c r="A186" s="42"/>
      <c r="B186" s="12" t="s">
        <v>16</v>
      </c>
      <c r="C186" s="8">
        <v>650</v>
      </c>
      <c r="D186" s="6" t="s">
        <v>32</v>
      </c>
      <c r="E186" s="6" t="s">
        <v>38</v>
      </c>
      <c r="F186" s="6" t="s">
        <v>232</v>
      </c>
      <c r="G186" s="70">
        <v>240</v>
      </c>
      <c r="H186" s="71">
        <f>977.7*0</f>
        <v>0</v>
      </c>
      <c r="I186" s="17">
        <f>977.7*0</f>
        <v>0</v>
      </c>
      <c r="J186" s="17"/>
      <c r="K186" s="17"/>
      <c r="L186" s="17"/>
      <c r="M186" s="2">
        <f>I186+K186</f>
        <v>0</v>
      </c>
      <c r="N186" s="17"/>
      <c r="O186" s="17">
        <f>977.7*0</f>
        <v>0</v>
      </c>
      <c r="P186" s="17"/>
      <c r="Q186" s="17"/>
      <c r="R186" s="17"/>
      <c r="S186" s="2">
        <f>O186+Q186</f>
        <v>0</v>
      </c>
      <c r="T186" s="17"/>
    </row>
    <row r="187" spans="1:20" s="1" customFormat="1" ht="24" hidden="1" x14ac:dyDescent="0.2">
      <c r="B187" s="29" t="s">
        <v>233</v>
      </c>
      <c r="C187" s="8">
        <v>650</v>
      </c>
      <c r="D187" s="15" t="s">
        <v>32</v>
      </c>
      <c r="E187" s="6" t="s">
        <v>38</v>
      </c>
      <c r="F187" s="72" t="s">
        <v>234</v>
      </c>
      <c r="G187" s="16"/>
      <c r="H187" s="17">
        <f t="shared" ref="H187:S187" si="118">H188</f>
        <v>0</v>
      </c>
      <c r="I187" s="17">
        <f t="shared" si="118"/>
        <v>0</v>
      </c>
      <c r="J187" s="17"/>
      <c r="K187" s="17">
        <f t="shared" si="118"/>
        <v>0</v>
      </c>
      <c r="L187" s="17"/>
      <c r="M187" s="17">
        <f t="shared" si="118"/>
        <v>0</v>
      </c>
      <c r="N187" s="17"/>
      <c r="O187" s="17">
        <f t="shared" si="118"/>
        <v>0</v>
      </c>
      <c r="P187" s="17"/>
      <c r="Q187" s="17">
        <f t="shared" si="118"/>
        <v>0</v>
      </c>
      <c r="R187" s="17"/>
      <c r="S187" s="17">
        <f t="shared" si="118"/>
        <v>0</v>
      </c>
      <c r="T187" s="17"/>
    </row>
    <row r="188" spans="1:20" s="1" customFormat="1" ht="24" hidden="1" x14ac:dyDescent="0.2">
      <c r="B188" s="12" t="s">
        <v>73</v>
      </c>
      <c r="C188" s="8">
        <v>650</v>
      </c>
      <c r="D188" s="15" t="s">
        <v>32</v>
      </c>
      <c r="E188" s="6" t="s">
        <v>38</v>
      </c>
      <c r="F188" s="72" t="s">
        <v>234</v>
      </c>
      <c r="G188" s="9">
        <v>200</v>
      </c>
      <c r="H188" s="2">
        <f t="shared" ref="H188:O188" si="119">H189</f>
        <v>0</v>
      </c>
      <c r="I188" s="2">
        <f t="shared" si="119"/>
        <v>0</v>
      </c>
      <c r="J188" s="2"/>
      <c r="K188" s="2">
        <f>K189</f>
        <v>0</v>
      </c>
      <c r="L188" s="2"/>
      <c r="M188" s="2">
        <f>M189</f>
        <v>0</v>
      </c>
      <c r="N188" s="2"/>
      <c r="O188" s="2">
        <f t="shared" si="119"/>
        <v>0</v>
      </c>
      <c r="P188" s="2"/>
      <c r="Q188" s="2">
        <f>Q189</f>
        <v>0</v>
      </c>
      <c r="R188" s="2"/>
      <c r="S188" s="2">
        <f>S189</f>
        <v>0</v>
      </c>
      <c r="T188" s="2"/>
    </row>
    <row r="189" spans="1:20" s="1" customFormat="1" ht="24" hidden="1" x14ac:dyDescent="0.2">
      <c r="B189" s="12" t="s">
        <v>16</v>
      </c>
      <c r="C189" s="8">
        <v>650</v>
      </c>
      <c r="D189" s="15" t="s">
        <v>32</v>
      </c>
      <c r="E189" s="6" t="s">
        <v>38</v>
      </c>
      <c r="F189" s="72" t="s">
        <v>234</v>
      </c>
      <c r="G189" s="61">
        <v>240</v>
      </c>
      <c r="H189" s="2"/>
      <c r="I189" s="2"/>
      <c r="J189" s="2"/>
      <c r="K189" s="2"/>
      <c r="L189" s="2"/>
      <c r="M189" s="2">
        <f>I189+K189</f>
        <v>0</v>
      </c>
      <c r="N189" s="2"/>
      <c r="O189" s="2"/>
      <c r="P189" s="2"/>
      <c r="Q189" s="2"/>
      <c r="R189" s="2"/>
      <c r="S189" s="2">
        <f>O189+Q189</f>
        <v>0</v>
      </c>
      <c r="T189" s="2"/>
    </row>
    <row r="190" spans="1:20" s="1" customFormat="1" ht="24" hidden="1" x14ac:dyDescent="0.2">
      <c r="B190" s="11" t="s">
        <v>233</v>
      </c>
      <c r="C190" s="8">
        <v>650</v>
      </c>
      <c r="D190" s="15" t="s">
        <v>32</v>
      </c>
      <c r="E190" s="6" t="s">
        <v>38</v>
      </c>
      <c r="F190" s="64" t="s">
        <v>235</v>
      </c>
      <c r="G190" s="9"/>
      <c r="H190" s="2">
        <f t="shared" ref="H190:O191" si="120">H191</f>
        <v>0</v>
      </c>
      <c r="I190" s="2">
        <f t="shared" si="120"/>
        <v>0</v>
      </c>
      <c r="J190" s="2"/>
      <c r="K190" s="2">
        <f>K191</f>
        <v>0</v>
      </c>
      <c r="L190" s="2"/>
      <c r="M190" s="2">
        <f>M191</f>
        <v>0</v>
      </c>
      <c r="N190" s="2"/>
      <c r="O190" s="2">
        <f t="shared" si="120"/>
        <v>0</v>
      </c>
      <c r="P190" s="2"/>
      <c r="Q190" s="2">
        <f>Q191</f>
        <v>0</v>
      </c>
      <c r="R190" s="2"/>
      <c r="S190" s="2">
        <f>S191</f>
        <v>0</v>
      </c>
      <c r="T190" s="2"/>
    </row>
    <row r="191" spans="1:20" s="1" customFormat="1" ht="24" hidden="1" x14ac:dyDescent="0.2">
      <c r="B191" s="12" t="s">
        <v>73</v>
      </c>
      <c r="C191" s="8">
        <v>650</v>
      </c>
      <c r="D191" s="15" t="s">
        <v>32</v>
      </c>
      <c r="E191" s="6" t="s">
        <v>38</v>
      </c>
      <c r="F191" s="64" t="s">
        <v>235</v>
      </c>
      <c r="G191" s="9">
        <v>200</v>
      </c>
      <c r="H191" s="2">
        <f t="shared" si="120"/>
        <v>0</v>
      </c>
      <c r="I191" s="2">
        <f t="shared" si="120"/>
        <v>0</v>
      </c>
      <c r="J191" s="2"/>
      <c r="K191" s="2">
        <f>K192</f>
        <v>0</v>
      </c>
      <c r="L191" s="2"/>
      <c r="M191" s="2">
        <f>M192</f>
        <v>0</v>
      </c>
      <c r="N191" s="2"/>
      <c r="O191" s="2">
        <f t="shared" si="120"/>
        <v>0</v>
      </c>
      <c r="P191" s="2"/>
      <c r="Q191" s="2">
        <f>Q192</f>
        <v>0</v>
      </c>
      <c r="R191" s="2"/>
      <c r="S191" s="2">
        <f>S192</f>
        <v>0</v>
      </c>
      <c r="T191" s="2"/>
    </row>
    <row r="192" spans="1:20" s="1" customFormat="1" ht="24" hidden="1" x14ac:dyDescent="0.2">
      <c r="B192" s="12" t="s">
        <v>16</v>
      </c>
      <c r="C192" s="8">
        <v>650</v>
      </c>
      <c r="D192" s="15" t="s">
        <v>32</v>
      </c>
      <c r="E192" s="6" t="s">
        <v>38</v>
      </c>
      <c r="F192" s="64" t="s">
        <v>235</v>
      </c>
      <c r="G192" s="61">
        <v>240</v>
      </c>
      <c r="H192" s="2"/>
      <c r="I192" s="2"/>
      <c r="J192" s="2"/>
      <c r="K192" s="2"/>
      <c r="L192" s="2"/>
      <c r="M192" s="2">
        <f>I192+K192</f>
        <v>0</v>
      </c>
      <c r="N192" s="2"/>
      <c r="O192" s="2"/>
      <c r="P192" s="2"/>
      <c r="Q192" s="2"/>
      <c r="R192" s="2"/>
      <c r="S192" s="2">
        <f>O192+Q192</f>
        <v>0</v>
      </c>
      <c r="T192" s="2"/>
    </row>
    <row r="193" spans="1:20" x14ac:dyDescent="0.2">
      <c r="A193" s="42"/>
      <c r="B193" s="12" t="s">
        <v>280</v>
      </c>
      <c r="C193" s="8">
        <v>650</v>
      </c>
      <c r="D193" s="6" t="s">
        <v>32</v>
      </c>
      <c r="E193" s="6" t="s">
        <v>38</v>
      </c>
      <c r="F193" s="6" t="s">
        <v>236</v>
      </c>
      <c r="G193" s="9"/>
      <c r="H193" s="2">
        <f>H194</f>
        <v>12374.3</v>
      </c>
      <c r="I193" s="2">
        <f t="shared" si="113"/>
        <v>13483</v>
      </c>
      <c r="J193" s="2"/>
      <c r="K193" s="2">
        <f>K194</f>
        <v>0</v>
      </c>
      <c r="L193" s="2"/>
      <c r="M193" s="2">
        <f>M194</f>
        <v>13483</v>
      </c>
      <c r="N193" s="2"/>
      <c r="O193" s="2">
        <f t="shared" si="113"/>
        <v>13702</v>
      </c>
      <c r="P193" s="2"/>
      <c r="Q193" s="2">
        <f>Q194</f>
        <v>0</v>
      </c>
      <c r="R193" s="2"/>
      <c r="S193" s="2">
        <f>S194</f>
        <v>13702</v>
      </c>
      <c r="T193" s="2"/>
    </row>
    <row r="194" spans="1:20" s="1" customFormat="1" ht="24" x14ac:dyDescent="0.2">
      <c r="A194" s="42"/>
      <c r="B194" s="12" t="s">
        <v>73</v>
      </c>
      <c r="C194" s="8">
        <v>650</v>
      </c>
      <c r="D194" s="6" t="s">
        <v>32</v>
      </c>
      <c r="E194" s="6" t="s">
        <v>38</v>
      </c>
      <c r="F194" s="6" t="s">
        <v>236</v>
      </c>
      <c r="G194" s="9">
        <v>200</v>
      </c>
      <c r="H194" s="2">
        <f>H195</f>
        <v>12374.3</v>
      </c>
      <c r="I194" s="2">
        <f t="shared" si="113"/>
        <v>13483</v>
      </c>
      <c r="J194" s="2"/>
      <c r="K194" s="2">
        <f>K195</f>
        <v>0</v>
      </c>
      <c r="L194" s="2"/>
      <c r="M194" s="2">
        <f>M195</f>
        <v>13483</v>
      </c>
      <c r="N194" s="2"/>
      <c r="O194" s="2">
        <f t="shared" si="113"/>
        <v>13702</v>
      </c>
      <c r="P194" s="2"/>
      <c r="Q194" s="2">
        <f>Q195</f>
        <v>0</v>
      </c>
      <c r="R194" s="2"/>
      <c r="S194" s="2">
        <f>S195</f>
        <v>13702</v>
      </c>
      <c r="T194" s="2"/>
    </row>
    <row r="195" spans="1:20" s="1" customFormat="1" ht="24" x14ac:dyDescent="0.2">
      <c r="A195" s="42"/>
      <c r="B195" s="12" t="s">
        <v>16</v>
      </c>
      <c r="C195" s="8">
        <v>650</v>
      </c>
      <c r="D195" s="6" t="s">
        <v>32</v>
      </c>
      <c r="E195" s="6" t="s">
        <v>38</v>
      </c>
      <c r="F195" s="6" t="s">
        <v>236</v>
      </c>
      <c r="G195" s="9">
        <v>240</v>
      </c>
      <c r="H195" s="2">
        <v>12374.3</v>
      </c>
      <c r="I195" s="2">
        <v>13483</v>
      </c>
      <c r="J195" s="2"/>
      <c r="K195" s="2"/>
      <c r="L195" s="2"/>
      <c r="M195" s="2">
        <f>I195+K195</f>
        <v>13483</v>
      </c>
      <c r="N195" s="2"/>
      <c r="O195" s="2">
        <v>13702</v>
      </c>
      <c r="P195" s="2"/>
      <c r="Q195" s="2"/>
      <c r="R195" s="2"/>
      <c r="S195" s="2">
        <f>O195+Q195</f>
        <v>13702</v>
      </c>
      <c r="T195" s="2"/>
    </row>
    <row r="196" spans="1:20" s="1" customFormat="1" x14ac:dyDescent="0.2">
      <c r="A196" s="42"/>
      <c r="B196" s="32" t="s">
        <v>39</v>
      </c>
      <c r="C196" s="8">
        <v>650</v>
      </c>
      <c r="D196" s="6" t="s">
        <v>32</v>
      </c>
      <c r="E196" s="6" t="s">
        <v>40</v>
      </c>
      <c r="F196" s="6"/>
      <c r="G196" s="9" t="s">
        <v>8</v>
      </c>
      <c r="H196" s="2">
        <f t="shared" ref="H196:O200" si="121">H197</f>
        <v>929.2</v>
      </c>
      <c r="I196" s="2">
        <f t="shared" si="121"/>
        <v>724.2</v>
      </c>
      <c r="J196" s="2"/>
      <c r="K196" s="2">
        <f t="shared" ref="K196:M200" si="122">K197</f>
        <v>0</v>
      </c>
      <c r="L196" s="2"/>
      <c r="M196" s="2">
        <f t="shared" si="122"/>
        <v>724.2</v>
      </c>
      <c r="N196" s="2"/>
      <c r="O196" s="2">
        <f t="shared" si="121"/>
        <v>544.20000000000005</v>
      </c>
      <c r="P196" s="2"/>
      <c r="Q196" s="2">
        <f t="shared" ref="Q196:S200" si="123">Q197</f>
        <v>0</v>
      </c>
      <c r="R196" s="2"/>
      <c r="S196" s="2">
        <f t="shared" si="123"/>
        <v>544.20000000000005</v>
      </c>
      <c r="T196" s="2"/>
    </row>
    <row r="197" spans="1:20" ht="24" x14ac:dyDescent="0.2">
      <c r="A197" s="42"/>
      <c r="B197" s="12" t="s">
        <v>313</v>
      </c>
      <c r="C197" s="8">
        <v>650</v>
      </c>
      <c r="D197" s="6" t="s">
        <v>32</v>
      </c>
      <c r="E197" s="6" t="s">
        <v>40</v>
      </c>
      <c r="F197" s="6" t="s">
        <v>99</v>
      </c>
      <c r="G197" s="9" t="s">
        <v>8</v>
      </c>
      <c r="H197" s="2">
        <f t="shared" si="121"/>
        <v>929.2</v>
      </c>
      <c r="I197" s="2">
        <f t="shared" si="121"/>
        <v>724.2</v>
      </c>
      <c r="J197" s="2"/>
      <c r="K197" s="2">
        <f t="shared" si="122"/>
        <v>0</v>
      </c>
      <c r="L197" s="2"/>
      <c r="M197" s="2">
        <f t="shared" si="122"/>
        <v>724.2</v>
      </c>
      <c r="N197" s="2"/>
      <c r="O197" s="2">
        <f t="shared" si="121"/>
        <v>544.20000000000005</v>
      </c>
      <c r="P197" s="2"/>
      <c r="Q197" s="2">
        <f t="shared" si="123"/>
        <v>0</v>
      </c>
      <c r="R197" s="2"/>
      <c r="S197" s="2">
        <f t="shared" si="123"/>
        <v>544.20000000000005</v>
      </c>
      <c r="T197" s="2"/>
    </row>
    <row r="198" spans="1:20" x14ac:dyDescent="0.2">
      <c r="A198" s="42"/>
      <c r="B198" s="11" t="s">
        <v>287</v>
      </c>
      <c r="C198" s="8">
        <v>650</v>
      </c>
      <c r="D198" s="6" t="s">
        <v>32</v>
      </c>
      <c r="E198" s="6" t="s">
        <v>40</v>
      </c>
      <c r="F198" s="6" t="s">
        <v>237</v>
      </c>
      <c r="G198" s="38"/>
      <c r="H198" s="2">
        <f>H199</f>
        <v>929.2</v>
      </c>
      <c r="I198" s="2">
        <f t="shared" si="121"/>
        <v>724.2</v>
      </c>
      <c r="J198" s="2"/>
      <c r="K198" s="2">
        <f t="shared" si="122"/>
        <v>0</v>
      </c>
      <c r="L198" s="2"/>
      <c r="M198" s="2">
        <f t="shared" si="122"/>
        <v>724.2</v>
      </c>
      <c r="N198" s="2"/>
      <c r="O198" s="2">
        <f t="shared" si="121"/>
        <v>544.20000000000005</v>
      </c>
      <c r="P198" s="2"/>
      <c r="Q198" s="2">
        <f t="shared" si="123"/>
        <v>0</v>
      </c>
      <c r="R198" s="2"/>
      <c r="S198" s="2">
        <f t="shared" si="123"/>
        <v>544.20000000000005</v>
      </c>
      <c r="T198" s="2"/>
    </row>
    <row r="199" spans="1:20" x14ac:dyDescent="0.2">
      <c r="A199" s="42"/>
      <c r="B199" s="11" t="s">
        <v>314</v>
      </c>
      <c r="C199" s="8">
        <v>650</v>
      </c>
      <c r="D199" s="6" t="s">
        <v>32</v>
      </c>
      <c r="E199" s="6" t="s">
        <v>40</v>
      </c>
      <c r="F199" s="6" t="s">
        <v>238</v>
      </c>
      <c r="G199" s="38"/>
      <c r="H199" s="2">
        <f>H200</f>
        <v>929.2</v>
      </c>
      <c r="I199" s="2">
        <f t="shared" si="121"/>
        <v>724.2</v>
      </c>
      <c r="J199" s="2"/>
      <c r="K199" s="2">
        <f t="shared" si="122"/>
        <v>0</v>
      </c>
      <c r="L199" s="2"/>
      <c r="M199" s="2">
        <f t="shared" si="122"/>
        <v>724.2</v>
      </c>
      <c r="N199" s="2"/>
      <c r="O199" s="2">
        <f t="shared" si="121"/>
        <v>544.20000000000005</v>
      </c>
      <c r="P199" s="2"/>
      <c r="Q199" s="2">
        <f t="shared" si="123"/>
        <v>0</v>
      </c>
      <c r="R199" s="2"/>
      <c r="S199" s="2">
        <f t="shared" si="123"/>
        <v>544.20000000000005</v>
      </c>
      <c r="T199" s="2"/>
    </row>
    <row r="200" spans="1:20" ht="24" x14ac:dyDescent="0.2">
      <c r="A200" s="42"/>
      <c r="B200" s="12" t="s">
        <v>73</v>
      </c>
      <c r="C200" s="8">
        <v>650</v>
      </c>
      <c r="D200" s="6" t="s">
        <v>32</v>
      </c>
      <c r="E200" s="6" t="s">
        <v>40</v>
      </c>
      <c r="F200" s="6" t="s">
        <v>238</v>
      </c>
      <c r="G200" s="9" t="s">
        <v>15</v>
      </c>
      <c r="H200" s="2">
        <f>H201</f>
        <v>929.2</v>
      </c>
      <c r="I200" s="2">
        <f t="shared" si="121"/>
        <v>724.2</v>
      </c>
      <c r="J200" s="2"/>
      <c r="K200" s="2">
        <f t="shared" si="122"/>
        <v>0</v>
      </c>
      <c r="L200" s="2"/>
      <c r="M200" s="2">
        <f t="shared" si="122"/>
        <v>724.2</v>
      </c>
      <c r="N200" s="2"/>
      <c r="O200" s="2">
        <f t="shared" si="121"/>
        <v>544.20000000000005</v>
      </c>
      <c r="P200" s="2"/>
      <c r="Q200" s="2">
        <f t="shared" si="123"/>
        <v>0</v>
      </c>
      <c r="R200" s="2"/>
      <c r="S200" s="2">
        <f t="shared" si="123"/>
        <v>544.20000000000005</v>
      </c>
      <c r="T200" s="2"/>
    </row>
    <row r="201" spans="1:20" ht="24" x14ac:dyDescent="0.2">
      <c r="A201" s="42"/>
      <c r="B201" s="12" t="s">
        <v>16</v>
      </c>
      <c r="C201" s="8">
        <v>650</v>
      </c>
      <c r="D201" s="6" t="s">
        <v>32</v>
      </c>
      <c r="E201" s="6" t="s">
        <v>40</v>
      </c>
      <c r="F201" s="6" t="s">
        <v>238</v>
      </c>
      <c r="G201" s="9" t="s">
        <v>17</v>
      </c>
      <c r="H201" s="2">
        <v>929.2</v>
      </c>
      <c r="I201" s="2">
        <v>724.2</v>
      </c>
      <c r="J201" s="2"/>
      <c r="K201" s="2"/>
      <c r="L201" s="2"/>
      <c r="M201" s="2">
        <f>I201+K201</f>
        <v>724.2</v>
      </c>
      <c r="N201" s="2"/>
      <c r="O201" s="2">
        <v>544.20000000000005</v>
      </c>
      <c r="P201" s="2"/>
      <c r="Q201" s="2"/>
      <c r="R201" s="2"/>
      <c r="S201" s="2">
        <f>O201+Q201</f>
        <v>544.20000000000005</v>
      </c>
      <c r="T201" s="2"/>
    </row>
    <row r="202" spans="1:20" hidden="1" x14ac:dyDescent="0.2">
      <c r="A202" s="42"/>
      <c r="B202" s="12" t="s">
        <v>148</v>
      </c>
      <c r="C202" s="8">
        <v>650</v>
      </c>
      <c r="D202" s="6" t="s">
        <v>32</v>
      </c>
      <c r="E202" s="6" t="s">
        <v>149</v>
      </c>
      <c r="F202" s="6"/>
      <c r="G202" s="9"/>
      <c r="H202" s="2">
        <f>H203</f>
        <v>0</v>
      </c>
      <c r="I202" s="2">
        <f t="shared" ref="I202:O203" si="124">I203</f>
        <v>0</v>
      </c>
      <c r="J202" s="2"/>
      <c r="K202" s="2">
        <f>K203</f>
        <v>0</v>
      </c>
      <c r="L202" s="2"/>
      <c r="M202" s="2">
        <f>M203</f>
        <v>0</v>
      </c>
      <c r="N202" s="2"/>
      <c r="O202" s="2">
        <f t="shared" si="124"/>
        <v>0</v>
      </c>
      <c r="P202" s="2"/>
      <c r="Q202" s="2">
        <f>Q203</f>
        <v>0</v>
      </c>
      <c r="R202" s="2"/>
      <c r="S202" s="2">
        <f>S203</f>
        <v>0</v>
      </c>
      <c r="T202" s="2"/>
    </row>
    <row r="203" spans="1:20" ht="24" hidden="1" x14ac:dyDescent="0.2">
      <c r="A203" s="42"/>
      <c r="B203" s="11" t="s">
        <v>82</v>
      </c>
      <c r="C203" s="8">
        <v>650</v>
      </c>
      <c r="D203" s="6" t="s">
        <v>32</v>
      </c>
      <c r="E203" s="6" t="s">
        <v>149</v>
      </c>
      <c r="F203" s="64" t="s">
        <v>87</v>
      </c>
      <c r="G203" s="9"/>
      <c r="H203" s="2">
        <f>H204</f>
        <v>0</v>
      </c>
      <c r="I203" s="2">
        <f t="shared" si="124"/>
        <v>0</v>
      </c>
      <c r="J203" s="2"/>
      <c r="K203" s="2">
        <f>K204</f>
        <v>0</v>
      </c>
      <c r="L203" s="2"/>
      <c r="M203" s="2">
        <f>M204</f>
        <v>0</v>
      </c>
      <c r="N203" s="2"/>
      <c r="O203" s="2">
        <f t="shared" si="124"/>
        <v>0</v>
      </c>
      <c r="P203" s="2"/>
      <c r="Q203" s="2">
        <f>Q204</f>
        <v>0</v>
      </c>
      <c r="R203" s="2"/>
      <c r="S203" s="2">
        <f>S204</f>
        <v>0</v>
      </c>
      <c r="T203" s="2"/>
    </row>
    <row r="204" spans="1:20" ht="36" hidden="1" x14ac:dyDescent="0.2">
      <c r="A204" s="42"/>
      <c r="B204" s="11" t="s">
        <v>75</v>
      </c>
      <c r="C204" s="8">
        <v>650</v>
      </c>
      <c r="D204" s="6" t="s">
        <v>32</v>
      </c>
      <c r="E204" s="6" t="s">
        <v>149</v>
      </c>
      <c r="F204" s="64" t="s">
        <v>88</v>
      </c>
      <c r="G204" s="9"/>
      <c r="H204" s="2">
        <f>H205+H208+H211+H216</f>
        <v>0</v>
      </c>
      <c r="I204" s="2">
        <f>I205+I208+I211+I216</f>
        <v>0</v>
      </c>
      <c r="J204" s="2"/>
      <c r="K204" s="2">
        <f>K205+K208</f>
        <v>0</v>
      </c>
      <c r="L204" s="2"/>
      <c r="M204" s="2">
        <f>M205+M208</f>
        <v>0</v>
      </c>
      <c r="N204" s="2"/>
      <c r="O204" s="2">
        <f>O205+O208+O211+O216</f>
        <v>0</v>
      </c>
      <c r="P204" s="2"/>
      <c r="Q204" s="2">
        <f>Q205+Q208</f>
        <v>0</v>
      </c>
      <c r="R204" s="2"/>
      <c r="S204" s="2">
        <f>S205+S208</f>
        <v>0</v>
      </c>
      <c r="T204" s="2"/>
    </row>
    <row r="205" spans="1:20" ht="48" hidden="1" x14ac:dyDescent="0.2">
      <c r="A205" s="42"/>
      <c r="B205" s="11" t="s">
        <v>89</v>
      </c>
      <c r="C205" s="8">
        <v>650</v>
      </c>
      <c r="D205" s="6" t="s">
        <v>32</v>
      </c>
      <c r="E205" s="6" t="s">
        <v>149</v>
      </c>
      <c r="F205" s="64" t="s">
        <v>91</v>
      </c>
      <c r="G205" s="9"/>
      <c r="H205" s="2">
        <f>H206</f>
        <v>0</v>
      </c>
      <c r="I205" s="2">
        <f t="shared" ref="I205:O206" si="125">I206</f>
        <v>0</v>
      </c>
      <c r="J205" s="2"/>
      <c r="K205" s="2">
        <f>K206</f>
        <v>0</v>
      </c>
      <c r="L205" s="2"/>
      <c r="M205" s="2">
        <f>M206</f>
        <v>0</v>
      </c>
      <c r="N205" s="2"/>
      <c r="O205" s="2">
        <f t="shared" si="125"/>
        <v>0</v>
      </c>
      <c r="P205" s="2"/>
      <c r="Q205" s="2">
        <f>Q206</f>
        <v>0</v>
      </c>
      <c r="R205" s="2"/>
      <c r="S205" s="2">
        <f>S206</f>
        <v>0</v>
      </c>
      <c r="T205" s="2"/>
    </row>
    <row r="206" spans="1:20" hidden="1" x14ac:dyDescent="0.2">
      <c r="A206" s="42"/>
      <c r="B206" s="12" t="s">
        <v>55</v>
      </c>
      <c r="C206" s="8">
        <v>650</v>
      </c>
      <c r="D206" s="6" t="s">
        <v>32</v>
      </c>
      <c r="E206" s="6" t="s">
        <v>149</v>
      </c>
      <c r="F206" s="64" t="s">
        <v>91</v>
      </c>
      <c r="G206" s="9">
        <v>500</v>
      </c>
      <c r="H206" s="2">
        <f>H207</f>
        <v>0</v>
      </c>
      <c r="I206" s="2">
        <f t="shared" si="125"/>
        <v>0</v>
      </c>
      <c r="J206" s="2"/>
      <c r="K206" s="2">
        <f>K207</f>
        <v>0</v>
      </c>
      <c r="L206" s="2"/>
      <c r="M206" s="2">
        <f>M207</f>
        <v>0</v>
      </c>
      <c r="N206" s="2"/>
      <c r="O206" s="2">
        <f t="shared" si="125"/>
        <v>0</v>
      </c>
      <c r="P206" s="2"/>
      <c r="Q206" s="2">
        <f>Q207</f>
        <v>0</v>
      </c>
      <c r="R206" s="2"/>
      <c r="S206" s="2">
        <f>S207</f>
        <v>0</v>
      </c>
      <c r="T206" s="2"/>
    </row>
    <row r="207" spans="1:20" hidden="1" x14ac:dyDescent="0.2">
      <c r="A207" s="42"/>
      <c r="B207" s="12" t="s">
        <v>56</v>
      </c>
      <c r="C207" s="8">
        <v>650</v>
      </c>
      <c r="D207" s="6" t="s">
        <v>32</v>
      </c>
      <c r="E207" s="6" t="s">
        <v>149</v>
      </c>
      <c r="F207" s="64" t="s">
        <v>91</v>
      </c>
      <c r="G207" s="61">
        <v>540</v>
      </c>
      <c r="H207" s="2"/>
      <c r="I207" s="2"/>
      <c r="J207" s="2"/>
      <c r="K207" s="2"/>
      <c r="L207" s="2"/>
      <c r="M207" s="2">
        <f>I207+K207</f>
        <v>0</v>
      </c>
      <c r="N207" s="2"/>
      <c r="O207" s="2"/>
      <c r="P207" s="2"/>
      <c r="Q207" s="2"/>
      <c r="R207" s="2"/>
      <c r="S207" s="2">
        <f>O207+Q207</f>
        <v>0</v>
      </c>
      <c r="T207" s="2"/>
    </row>
    <row r="208" spans="1:20" ht="60" hidden="1" x14ac:dyDescent="0.2">
      <c r="A208" s="42"/>
      <c r="B208" s="11" t="s">
        <v>92</v>
      </c>
      <c r="C208" s="8">
        <v>650</v>
      </c>
      <c r="D208" s="6" t="s">
        <v>32</v>
      </c>
      <c r="E208" s="6" t="s">
        <v>149</v>
      </c>
      <c r="F208" s="64" t="s">
        <v>90</v>
      </c>
      <c r="G208" s="9"/>
      <c r="H208" s="2">
        <f>H209</f>
        <v>0</v>
      </c>
      <c r="I208" s="2">
        <f t="shared" ref="I208:O209" si="126">I209</f>
        <v>0</v>
      </c>
      <c r="J208" s="2"/>
      <c r="K208" s="2">
        <f>K209</f>
        <v>0</v>
      </c>
      <c r="L208" s="2"/>
      <c r="M208" s="2">
        <f>M209</f>
        <v>0</v>
      </c>
      <c r="N208" s="2"/>
      <c r="O208" s="2">
        <f t="shared" si="126"/>
        <v>0</v>
      </c>
      <c r="P208" s="2"/>
      <c r="Q208" s="2">
        <f>Q209</f>
        <v>0</v>
      </c>
      <c r="R208" s="2"/>
      <c r="S208" s="2">
        <f>S209</f>
        <v>0</v>
      </c>
      <c r="T208" s="2"/>
    </row>
    <row r="209" spans="1:20" hidden="1" x14ac:dyDescent="0.2">
      <c r="A209" s="42"/>
      <c r="B209" s="12" t="s">
        <v>55</v>
      </c>
      <c r="C209" s="8">
        <v>650</v>
      </c>
      <c r="D209" s="6" t="s">
        <v>32</v>
      </c>
      <c r="E209" s="6" t="s">
        <v>149</v>
      </c>
      <c r="F209" s="64" t="s">
        <v>90</v>
      </c>
      <c r="G209" s="9">
        <v>500</v>
      </c>
      <c r="H209" s="2">
        <f>H210</f>
        <v>0</v>
      </c>
      <c r="I209" s="2">
        <f t="shared" si="126"/>
        <v>0</v>
      </c>
      <c r="J209" s="2"/>
      <c r="K209" s="2">
        <f>K210</f>
        <v>0</v>
      </c>
      <c r="L209" s="2"/>
      <c r="M209" s="2">
        <f>M210</f>
        <v>0</v>
      </c>
      <c r="N209" s="2"/>
      <c r="O209" s="2">
        <f t="shared" si="126"/>
        <v>0</v>
      </c>
      <c r="P209" s="2"/>
      <c r="Q209" s="2">
        <f>Q210</f>
        <v>0</v>
      </c>
      <c r="R209" s="2"/>
      <c r="S209" s="2">
        <f>S210</f>
        <v>0</v>
      </c>
      <c r="T209" s="2"/>
    </row>
    <row r="210" spans="1:20" hidden="1" x14ac:dyDescent="0.2">
      <c r="A210" s="42"/>
      <c r="B210" s="12" t="s">
        <v>56</v>
      </c>
      <c r="C210" s="8">
        <v>650</v>
      </c>
      <c r="D210" s="6" t="s">
        <v>32</v>
      </c>
      <c r="E210" s="6" t="s">
        <v>149</v>
      </c>
      <c r="F210" s="64" t="s">
        <v>90</v>
      </c>
      <c r="G210" s="61">
        <v>540</v>
      </c>
      <c r="H210" s="2"/>
      <c r="I210" s="2"/>
      <c r="J210" s="2"/>
      <c r="K210" s="2"/>
      <c r="L210" s="2"/>
      <c r="M210" s="2">
        <f>I210+K210</f>
        <v>0</v>
      </c>
      <c r="N210" s="2"/>
      <c r="O210" s="2"/>
      <c r="P210" s="2"/>
      <c r="Q210" s="2"/>
      <c r="R210" s="2"/>
      <c r="S210" s="2">
        <f>O210+Q210</f>
        <v>0</v>
      </c>
      <c r="T210" s="2"/>
    </row>
    <row r="211" spans="1:20" ht="36" hidden="1" x14ac:dyDescent="0.2">
      <c r="A211" s="42"/>
      <c r="B211" s="11" t="s">
        <v>150</v>
      </c>
      <c r="C211" s="8">
        <v>650</v>
      </c>
      <c r="D211" s="6" t="s">
        <v>32</v>
      </c>
      <c r="E211" s="6" t="s">
        <v>149</v>
      </c>
      <c r="F211" s="64" t="s">
        <v>151</v>
      </c>
      <c r="G211" s="9"/>
      <c r="H211" s="2">
        <f>H212+H214</f>
        <v>0</v>
      </c>
      <c r="I211" s="2">
        <f>I212+I214</f>
        <v>0</v>
      </c>
      <c r="J211" s="2"/>
      <c r="K211" s="2">
        <f>K214</f>
        <v>0</v>
      </c>
      <c r="L211" s="2"/>
      <c r="M211" s="2">
        <f>M214</f>
        <v>0</v>
      </c>
      <c r="N211" s="2"/>
      <c r="O211" s="2">
        <f>O212+O214</f>
        <v>0</v>
      </c>
      <c r="P211" s="2"/>
      <c r="Q211" s="2">
        <f>Q214</f>
        <v>0</v>
      </c>
      <c r="R211" s="2"/>
      <c r="S211" s="2">
        <f>S214</f>
        <v>0</v>
      </c>
      <c r="T211" s="2"/>
    </row>
    <row r="212" spans="1:20" ht="24" hidden="1" x14ac:dyDescent="0.2">
      <c r="A212" s="42"/>
      <c r="B212" s="12" t="s">
        <v>73</v>
      </c>
      <c r="C212" s="8">
        <v>650</v>
      </c>
      <c r="D212" s="6" t="s">
        <v>32</v>
      </c>
      <c r="E212" s="6" t="s">
        <v>149</v>
      </c>
      <c r="F212" s="64" t="s">
        <v>151</v>
      </c>
      <c r="G212" s="9" t="s">
        <v>15</v>
      </c>
      <c r="H212" s="2">
        <f t="shared" ref="H212:S212" si="127">H213</f>
        <v>0</v>
      </c>
      <c r="I212" s="2">
        <f t="shared" si="127"/>
        <v>0</v>
      </c>
      <c r="J212" s="2"/>
      <c r="K212" s="2">
        <f t="shared" si="127"/>
        <v>0</v>
      </c>
      <c r="L212" s="2"/>
      <c r="M212" s="2">
        <f t="shared" si="127"/>
        <v>0</v>
      </c>
      <c r="N212" s="2"/>
      <c r="O212" s="2">
        <f t="shared" si="127"/>
        <v>0</v>
      </c>
      <c r="P212" s="2"/>
      <c r="Q212" s="2">
        <f t="shared" si="127"/>
        <v>0</v>
      </c>
      <c r="R212" s="2"/>
      <c r="S212" s="2">
        <f t="shared" si="127"/>
        <v>0</v>
      </c>
      <c r="T212" s="2"/>
    </row>
    <row r="213" spans="1:20" ht="24" hidden="1" x14ac:dyDescent="0.2">
      <c r="A213" s="42"/>
      <c r="B213" s="12" t="s">
        <v>16</v>
      </c>
      <c r="C213" s="8">
        <v>650</v>
      </c>
      <c r="D213" s="6" t="s">
        <v>32</v>
      </c>
      <c r="E213" s="6" t="s">
        <v>149</v>
      </c>
      <c r="F213" s="64" t="s">
        <v>151</v>
      </c>
      <c r="G213" s="61" t="s">
        <v>17</v>
      </c>
      <c r="H213" s="2">
        <v>0</v>
      </c>
      <c r="I213" s="2">
        <v>0</v>
      </c>
      <c r="J213" s="2"/>
      <c r="K213" s="2"/>
      <c r="L213" s="2"/>
      <c r="M213" s="2">
        <f>I213+K213</f>
        <v>0</v>
      </c>
      <c r="N213" s="2"/>
      <c r="O213" s="2">
        <v>0</v>
      </c>
      <c r="P213" s="2"/>
      <c r="Q213" s="2"/>
      <c r="R213" s="2"/>
      <c r="S213" s="2">
        <f>O213+Q213</f>
        <v>0</v>
      </c>
      <c r="T213" s="2"/>
    </row>
    <row r="214" spans="1:20" hidden="1" x14ac:dyDescent="0.2">
      <c r="A214" s="42"/>
      <c r="B214" s="12" t="s">
        <v>55</v>
      </c>
      <c r="C214" s="8">
        <v>650</v>
      </c>
      <c r="D214" s="6" t="s">
        <v>32</v>
      </c>
      <c r="E214" s="6" t="s">
        <v>149</v>
      </c>
      <c r="F214" s="64" t="s">
        <v>151</v>
      </c>
      <c r="G214" s="9">
        <v>500</v>
      </c>
      <c r="H214" s="2">
        <f t="shared" ref="H214:S214" si="128">H215</f>
        <v>0</v>
      </c>
      <c r="I214" s="2">
        <f t="shared" si="128"/>
        <v>0</v>
      </c>
      <c r="J214" s="2"/>
      <c r="K214" s="2">
        <f t="shared" si="128"/>
        <v>0</v>
      </c>
      <c r="L214" s="2"/>
      <c r="M214" s="2">
        <f t="shared" si="128"/>
        <v>0</v>
      </c>
      <c r="N214" s="2"/>
      <c r="O214" s="2">
        <f t="shared" si="128"/>
        <v>0</v>
      </c>
      <c r="P214" s="2"/>
      <c r="Q214" s="2">
        <f t="shared" si="128"/>
        <v>0</v>
      </c>
      <c r="R214" s="2"/>
      <c r="S214" s="2">
        <f t="shared" si="128"/>
        <v>0</v>
      </c>
      <c r="T214" s="2"/>
    </row>
    <row r="215" spans="1:20" hidden="1" x14ac:dyDescent="0.2">
      <c r="A215" s="42"/>
      <c r="B215" s="12" t="s">
        <v>56</v>
      </c>
      <c r="C215" s="8">
        <v>650</v>
      </c>
      <c r="D215" s="6" t="s">
        <v>32</v>
      </c>
      <c r="E215" s="6" t="s">
        <v>149</v>
      </c>
      <c r="F215" s="64" t="s">
        <v>151</v>
      </c>
      <c r="G215" s="61">
        <v>540</v>
      </c>
      <c r="H215" s="2"/>
      <c r="I215" s="2"/>
      <c r="J215" s="2"/>
      <c r="K215" s="2"/>
      <c r="L215" s="2"/>
      <c r="M215" s="2">
        <f>I215+K215</f>
        <v>0</v>
      </c>
      <c r="N215" s="2"/>
      <c r="O215" s="2"/>
      <c r="P215" s="2"/>
      <c r="Q215" s="2"/>
      <c r="R215" s="2"/>
      <c r="S215" s="2">
        <f>O215+Q215</f>
        <v>0</v>
      </c>
      <c r="T215" s="2"/>
    </row>
    <row r="216" spans="1:20" ht="36" hidden="1" x14ac:dyDescent="0.2">
      <c r="A216" s="42"/>
      <c r="B216" s="11" t="s">
        <v>152</v>
      </c>
      <c r="C216" s="8">
        <v>650</v>
      </c>
      <c r="D216" s="6" t="s">
        <v>32</v>
      </c>
      <c r="E216" s="6" t="s">
        <v>149</v>
      </c>
      <c r="F216" s="64" t="s">
        <v>153</v>
      </c>
      <c r="G216" s="9"/>
      <c r="H216" s="2">
        <f>H217</f>
        <v>0</v>
      </c>
      <c r="I216" s="2">
        <f t="shared" ref="I216:O217" si="129">I217</f>
        <v>0</v>
      </c>
      <c r="J216" s="2"/>
      <c r="K216" s="2">
        <f>K217</f>
        <v>0</v>
      </c>
      <c r="L216" s="2"/>
      <c r="M216" s="2">
        <f>M217</f>
        <v>0</v>
      </c>
      <c r="N216" s="2"/>
      <c r="O216" s="2">
        <f t="shared" si="129"/>
        <v>0</v>
      </c>
      <c r="P216" s="2"/>
      <c r="Q216" s="2">
        <f>Q217</f>
        <v>0</v>
      </c>
      <c r="R216" s="2"/>
      <c r="S216" s="2">
        <f>S217</f>
        <v>0</v>
      </c>
      <c r="T216" s="2"/>
    </row>
    <row r="217" spans="1:20" hidden="1" x14ac:dyDescent="0.2">
      <c r="A217" s="42"/>
      <c r="B217" s="12" t="s">
        <v>55</v>
      </c>
      <c r="C217" s="8">
        <v>650</v>
      </c>
      <c r="D217" s="6" t="s">
        <v>32</v>
      </c>
      <c r="E217" s="6" t="s">
        <v>149</v>
      </c>
      <c r="F217" s="64" t="s">
        <v>153</v>
      </c>
      <c r="G217" s="9">
        <v>500</v>
      </c>
      <c r="H217" s="2">
        <f>H218</f>
        <v>0</v>
      </c>
      <c r="I217" s="2">
        <f t="shared" si="129"/>
        <v>0</v>
      </c>
      <c r="J217" s="2"/>
      <c r="K217" s="2">
        <f>K218</f>
        <v>0</v>
      </c>
      <c r="L217" s="2"/>
      <c r="M217" s="2">
        <f>M218</f>
        <v>0</v>
      </c>
      <c r="N217" s="2"/>
      <c r="O217" s="2">
        <f t="shared" si="129"/>
        <v>0</v>
      </c>
      <c r="P217" s="2"/>
      <c r="Q217" s="2">
        <f>Q218</f>
        <v>0</v>
      </c>
      <c r="R217" s="2"/>
      <c r="S217" s="2">
        <f>S218</f>
        <v>0</v>
      </c>
      <c r="T217" s="2"/>
    </row>
    <row r="218" spans="1:20" hidden="1" x14ac:dyDescent="0.2">
      <c r="A218" s="42"/>
      <c r="B218" s="12" t="s">
        <v>56</v>
      </c>
      <c r="C218" s="8">
        <v>650</v>
      </c>
      <c r="D218" s="6" t="s">
        <v>32</v>
      </c>
      <c r="E218" s="6" t="s">
        <v>149</v>
      </c>
      <c r="F218" s="64" t="s">
        <v>153</v>
      </c>
      <c r="G218" s="61">
        <v>540</v>
      </c>
      <c r="H218" s="2">
        <v>0</v>
      </c>
      <c r="I218" s="2">
        <v>0</v>
      </c>
      <c r="J218" s="2"/>
      <c r="K218" s="2"/>
      <c r="L218" s="2"/>
      <c r="M218" s="2">
        <f>I218+K218</f>
        <v>0</v>
      </c>
      <c r="N218" s="2"/>
      <c r="O218" s="2">
        <v>0</v>
      </c>
      <c r="P218" s="2"/>
      <c r="Q218" s="2"/>
      <c r="R218" s="2"/>
      <c r="S218" s="2">
        <f>O218+Q218</f>
        <v>0</v>
      </c>
      <c r="T218" s="2"/>
    </row>
    <row r="219" spans="1:20" x14ac:dyDescent="0.2">
      <c r="A219" s="42"/>
      <c r="B219" s="32" t="s">
        <v>41</v>
      </c>
      <c r="C219" s="8">
        <v>650</v>
      </c>
      <c r="D219" s="6" t="s">
        <v>42</v>
      </c>
      <c r="E219" s="6" t="s">
        <v>27</v>
      </c>
      <c r="F219" s="6"/>
      <c r="G219" s="9"/>
      <c r="H219" s="2">
        <f>H220+H235+H282+H327</f>
        <v>67824.2</v>
      </c>
      <c r="I219" s="2">
        <f>I220+I235+I282+I327</f>
        <v>46430.299999999996</v>
      </c>
      <c r="J219" s="2"/>
      <c r="K219" s="2">
        <f>K220+K235+K282+K327</f>
        <v>0</v>
      </c>
      <c r="L219" s="2"/>
      <c r="M219" s="2">
        <f t="shared" ref="M219" si="130">M220+M235+M282+M327</f>
        <v>46430.299999999996</v>
      </c>
      <c r="N219" s="2"/>
      <c r="O219" s="2">
        <f>O220+O235+O282+O327</f>
        <v>34467.100000000006</v>
      </c>
      <c r="P219" s="2"/>
      <c r="Q219" s="2">
        <f>Q220+Q235+Q282+Q327</f>
        <v>0</v>
      </c>
      <c r="R219" s="2"/>
      <c r="S219" s="2">
        <f t="shared" ref="S219" si="131">S220+S235+S282+S327</f>
        <v>34467.100000000006</v>
      </c>
      <c r="T219" s="2"/>
    </row>
    <row r="220" spans="1:20" x14ac:dyDescent="0.2">
      <c r="A220" s="42"/>
      <c r="B220" s="32" t="s">
        <v>43</v>
      </c>
      <c r="C220" s="8">
        <v>650</v>
      </c>
      <c r="D220" s="6" t="s">
        <v>42</v>
      </c>
      <c r="E220" s="6" t="s">
        <v>34</v>
      </c>
      <c r="F220" s="6"/>
      <c r="G220" s="9"/>
      <c r="H220" s="2">
        <f t="shared" ref="H220:S220" si="132">H221+H226</f>
        <v>600</v>
      </c>
      <c r="I220" s="2">
        <f t="shared" si="132"/>
        <v>700</v>
      </c>
      <c r="J220" s="2"/>
      <c r="K220" s="2">
        <f t="shared" si="132"/>
        <v>0</v>
      </c>
      <c r="L220" s="2"/>
      <c r="M220" s="2">
        <f t="shared" si="132"/>
        <v>700</v>
      </c>
      <c r="N220" s="2"/>
      <c r="O220" s="2">
        <f t="shared" si="132"/>
        <v>700</v>
      </c>
      <c r="P220" s="2"/>
      <c r="Q220" s="2">
        <f t="shared" si="132"/>
        <v>0</v>
      </c>
      <c r="R220" s="2"/>
      <c r="S220" s="2">
        <f t="shared" si="132"/>
        <v>700</v>
      </c>
      <c r="T220" s="2"/>
    </row>
    <row r="221" spans="1:20" ht="24" x14ac:dyDescent="0.2">
      <c r="A221" s="42"/>
      <c r="B221" s="12" t="s">
        <v>145</v>
      </c>
      <c r="C221" s="8">
        <v>650</v>
      </c>
      <c r="D221" s="6" t="s">
        <v>42</v>
      </c>
      <c r="E221" s="6" t="s">
        <v>34</v>
      </c>
      <c r="F221" s="6" t="s">
        <v>87</v>
      </c>
      <c r="G221" s="9"/>
      <c r="H221" s="2">
        <f t="shared" ref="H221:S221" si="133">H222</f>
        <v>300</v>
      </c>
      <c r="I221" s="2">
        <f t="shared" si="133"/>
        <v>300</v>
      </c>
      <c r="J221" s="2"/>
      <c r="K221" s="2">
        <f t="shared" si="133"/>
        <v>0</v>
      </c>
      <c r="L221" s="2"/>
      <c r="M221" s="2">
        <f t="shared" si="133"/>
        <v>300</v>
      </c>
      <c r="N221" s="2"/>
      <c r="O221" s="2">
        <f t="shared" si="133"/>
        <v>300</v>
      </c>
      <c r="P221" s="2"/>
      <c r="Q221" s="2">
        <f t="shared" si="133"/>
        <v>0</v>
      </c>
      <c r="R221" s="2"/>
      <c r="S221" s="2">
        <f t="shared" si="133"/>
        <v>300</v>
      </c>
      <c r="T221" s="2"/>
    </row>
    <row r="222" spans="1:20" ht="24" x14ac:dyDescent="0.2">
      <c r="A222" s="42"/>
      <c r="B222" s="12" t="s">
        <v>285</v>
      </c>
      <c r="C222" s="8">
        <v>650</v>
      </c>
      <c r="D222" s="6" t="s">
        <v>42</v>
      </c>
      <c r="E222" s="6" t="s">
        <v>34</v>
      </c>
      <c r="F222" s="6" t="s">
        <v>239</v>
      </c>
      <c r="G222" s="9"/>
      <c r="H222" s="2">
        <f>H223</f>
        <v>300</v>
      </c>
      <c r="I222" s="2">
        <f t="shared" ref="I222:O224" si="134">I223</f>
        <v>300</v>
      </c>
      <c r="J222" s="2"/>
      <c r="K222" s="2">
        <f t="shared" ref="K222:M224" si="135">K223</f>
        <v>0</v>
      </c>
      <c r="L222" s="2"/>
      <c r="M222" s="2">
        <f t="shared" si="135"/>
        <v>300</v>
      </c>
      <c r="N222" s="2"/>
      <c r="O222" s="2">
        <f t="shared" si="134"/>
        <v>300</v>
      </c>
      <c r="P222" s="2"/>
      <c r="Q222" s="2">
        <f t="shared" ref="Q222:S224" si="136">Q223</f>
        <v>0</v>
      </c>
      <c r="R222" s="2"/>
      <c r="S222" s="2">
        <f t="shared" si="136"/>
        <v>300</v>
      </c>
      <c r="T222" s="2"/>
    </row>
    <row r="223" spans="1:20" ht="24" x14ac:dyDescent="0.2">
      <c r="A223" s="42"/>
      <c r="B223" s="12" t="s">
        <v>65</v>
      </c>
      <c r="C223" s="8">
        <v>650</v>
      </c>
      <c r="D223" s="6" t="s">
        <v>42</v>
      </c>
      <c r="E223" s="6" t="s">
        <v>34</v>
      </c>
      <c r="F223" s="6" t="s">
        <v>240</v>
      </c>
      <c r="G223" s="9"/>
      <c r="H223" s="2">
        <f>H224</f>
        <v>300</v>
      </c>
      <c r="I223" s="2">
        <f t="shared" si="134"/>
        <v>300</v>
      </c>
      <c r="J223" s="2"/>
      <c r="K223" s="2">
        <f t="shared" si="135"/>
        <v>0</v>
      </c>
      <c r="L223" s="2"/>
      <c r="M223" s="2">
        <f t="shared" si="135"/>
        <v>300</v>
      </c>
      <c r="N223" s="2"/>
      <c r="O223" s="2">
        <f t="shared" si="134"/>
        <v>300</v>
      </c>
      <c r="P223" s="2"/>
      <c r="Q223" s="2">
        <f t="shared" si="136"/>
        <v>0</v>
      </c>
      <c r="R223" s="2"/>
      <c r="S223" s="2">
        <f t="shared" si="136"/>
        <v>300</v>
      </c>
      <c r="T223" s="2"/>
    </row>
    <row r="224" spans="1:20" ht="24" x14ac:dyDescent="0.2">
      <c r="A224" s="42"/>
      <c r="B224" s="12" t="s">
        <v>73</v>
      </c>
      <c r="C224" s="8">
        <v>650</v>
      </c>
      <c r="D224" s="6" t="s">
        <v>42</v>
      </c>
      <c r="E224" s="6" t="s">
        <v>34</v>
      </c>
      <c r="F224" s="6" t="s">
        <v>240</v>
      </c>
      <c r="G224" s="9">
        <v>200</v>
      </c>
      <c r="H224" s="2">
        <f>H225</f>
        <v>300</v>
      </c>
      <c r="I224" s="2">
        <f t="shared" si="134"/>
        <v>300</v>
      </c>
      <c r="J224" s="2"/>
      <c r="K224" s="2">
        <f t="shared" si="135"/>
        <v>0</v>
      </c>
      <c r="L224" s="2"/>
      <c r="M224" s="2">
        <f t="shared" si="135"/>
        <v>300</v>
      </c>
      <c r="N224" s="2"/>
      <c r="O224" s="2">
        <f t="shared" si="134"/>
        <v>300</v>
      </c>
      <c r="P224" s="2"/>
      <c r="Q224" s="2">
        <f t="shared" si="136"/>
        <v>0</v>
      </c>
      <c r="R224" s="2"/>
      <c r="S224" s="2">
        <f t="shared" si="136"/>
        <v>300</v>
      </c>
      <c r="T224" s="2"/>
    </row>
    <row r="225" spans="1:20" ht="24" x14ac:dyDescent="0.2">
      <c r="A225" s="42"/>
      <c r="B225" s="12" t="s">
        <v>16</v>
      </c>
      <c r="C225" s="8">
        <v>650</v>
      </c>
      <c r="D225" s="6" t="s">
        <v>42</v>
      </c>
      <c r="E225" s="6" t="s">
        <v>34</v>
      </c>
      <c r="F225" s="6" t="s">
        <v>240</v>
      </c>
      <c r="G225" s="9">
        <v>240</v>
      </c>
      <c r="H225" s="45">
        <v>300</v>
      </c>
      <c r="I225" s="2">
        <v>300</v>
      </c>
      <c r="J225" s="2"/>
      <c r="K225" s="2"/>
      <c r="L225" s="2"/>
      <c r="M225" s="2">
        <f>I225+K225</f>
        <v>300</v>
      </c>
      <c r="N225" s="2"/>
      <c r="O225" s="2">
        <v>300</v>
      </c>
      <c r="P225" s="2"/>
      <c r="Q225" s="2"/>
      <c r="R225" s="2"/>
      <c r="S225" s="2">
        <f>O225+Q225</f>
        <v>300</v>
      </c>
      <c r="T225" s="2"/>
    </row>
    <row r="226" spans="1:20" ht="24" x14ac:dyDescent="0.2">
      <c r="A226" s="42"/>
      <c r="B226" s="11" t="s">
        <v>315</v>
      </c>
      <c r="C226" s="8">
        <v>650</v>
      </c>
      <c r="D226" s="6" t="s">
        <v>42</v>
      </c>
      <c r="E226" s="6" t="s">
        <v>34</v>
      </c>
      <c r="F226" s="6" t="s">
        <v>100</v>
      </c>
      <c r="G226" s="2"/>
      <c r="H226" s="2">
        <f>H227</f>
        <v>300</v>
      </c>
      <c r="I226" s="2">
        <f t="shared" ref="I226:O227" si="137">I227</f>
        <v>400</v>
      </c>
      <c r="J226" s="2"/>
      <c r="K226" s="2">
        <f>K227</f>
        <v>0</v>
      </c>
      <c r="L226" s="2"/>
      <c r="M226" s="2">
        <f>M227</f>
        <v>400</v>
      </c>
      <c r="N226" s="2"/>
      <c r="O226" s="2">
        <f t="shared" si="137"/>
        <v>400</v>
      </c>
      <c r="P226" s="2"/>
      <c r="Q226" s="2">
        <f>Q227</f>
        <v>0</v>
      </c>
      <c r="R226" s="2"/>
      <c r="S226" s="2">
        <f>S227</f>
        <v>400</v>
      </c>
      <c r="T226" s="2"/>
    </row>
    <row r="227" spans="1:20" x14ac:dyDescent="0.2">
      <c r="A227" s="42"/>
      <c r="B227" s="11" t="s">
        <v>287</v>
      </c>
      <c r="C227" s="8">
        <v>650</v>
      </c>
      <c r="D227" s="6" t="s">
        <v>42</v>
      </c>
      <c r="E227" s="6" t="s">
        <v>34</v>
      </c>
      <c r="F227" s="6" t="s">
        <v>241</v>
      </c>
      <c r="G227" s="2"/>
      <c r="H227" s="2">
        <f>H228</f>
        <v>300</v>
      </c>
      <c r="I227" s="2">
        <f t="shared" si="137"/>
        <v>400</v>
      </c>
      <c r="J227" s="2"/>
      <c r="K227" s="2">
        <f>K228</f>
        <v>0</v>
      </c>
      <c r="L227" s="2"/>
      <c r="M227" s="2">
        <f>M228</f>
        <v>400</v>
      </c>
      <c r="N227" s="2"/>
      <c r="O227" s="2">
        <f t="shared" si="137"/>
        <v>400</v>
      </c>
      <c r="P227" s="2"/>
      <c r="Q227" s="2">
        <f>Q228</f>
        <v>0</v>
      </c>
      <c r="R227" s="2"/>
      <c r="S227" s="2">
        <f>S228</f>
        <v>400</v>
      </c>
      <c r="T227" s="2"/>
    </row>
    <row r="228" spans="1:20" ht="24" x14ac:dyDescent="0.2">
      <c r="A228" s="42"/>
      <c r="B228" s="11" t="s">
        <v>316</v>
      </c>
      <c r="C228" s="8">
        <v>650</v>
      </c>
      <c r="D228" s="6" t="s">
        <v>42</v>
      </c>
      <c r="E228" s="6" t="s">
        <v>34</v>
      </c>
      <c r="F228" s="6" t="s">
        <v>242</v>
      </c>
      <c r="G228" s="2"/>
      <c r="H228" s="2">
        <f t="shared" ref="H228:S228" si="138">H229+H232</f>
        <v>300</v>
      </c>
      <c r="I228" s="2">
        <f t="shared" si="138"/>
        <v>400</v>
      </c>
      <c r="J228" s="2"/>
      <c r="K228" s="2">
        <f t="shared" si="138"/>
        <v>0</v>
      </c>
      <c r="L228" s="2"/>
      <c r="M228" s="2">
        <f t="shared" si="138"/>
        <v>400</v>
      </c>
      <c r="N228" s="2"/>
      <c r="O228" s="2">
        <f t="shared" si="138"/>
        <v>400</v>
      </c>
      <c r="P228" s="2"/>
      <c r="Q228" s="2">
        <f t="shared" si="138"/>
        <v>0</v>
      </c>
      <c r="R228" s="2"/>
      <c r="S228" s="2">
        <f t="shared" si="138"/>
        <v>400</v>
      </c>
      <c r="T228" s="2"/>
    </row>
    <row r="229" spans="1:20" s="1" customFormat="1" ht="24" hidden="1" x14ac:dyDescent="0.2">
      <c r="A229" s="42"/>
      <c r="B229" s="29" t="s">
        <v>69</v>
      </c>
      <c r="C229" s="8">
        <v>650</v>
      </c>
      <c r="D229" s="15" t="s">
        <v>42</v>
      </c>
      <c r="E229" s="15" t="s">
        <v>34</v>
      </c>
      <c r="F229" s="72" t="s">
        <v>101</v>
      </c>
      <c r="G229" s="17"/>
      <c r="H229" s="17">
        <f>H230</f>
        <v>0</v>
      </c>
      <c r="I229" s="17">
        <f t="shared" ref="I229:O230" si="139">I230</f>
        <v>0</v>
      </c>
      <c r="J229" s="17"/>
      <c r="K229" s="17">
        <f>K230</f>
        <v>0</v>
      </c>
      <c r="L229" s="17"/>
      <c r="M229" s="17">
        <f>M230</f>
        <v>0</v>
      </c>
      <c r="N229" s="17"/>
      <c r="O229" s="17">
        <f t="shared" si="139"/>
        <v>0</v>
      </c>
      <c r="P229" s="17"/>
      <c r="Q229" s="17">
        <f>Q230</f>
        <v>0</v>
      </c>
      <c r="R229" s="17"/>
      <c r="S229" s="17">
        <f>S230</f>
        <v>0</v>
      </c>
      <c r="T229" s="17"/>
    </row>
    <row r="230" spans="1:20" s="1" customFormat="1" ht="24" hidden="1" x14ac:dyDescent="0.2">
      <c r="A230" s="42"/>
      <c r="B230" s="11" t="s">
        <v>80</v>
      </c>
      <c r="C230" s="8">
        <v>650</v>
      </c>
      <c r="D230" s="6" t="s">
        <v>42</v>
      </c>
      <c r="E230" s="6" t="s">
        <v>34</v>
      </c>
      <c r="F230" s="72" t="s">
        <v>101</v>
      </c>
      <c r="G230" s="9">
        <v>600</v>
      </c>
      <c r="H230" s="2">
        <f>H231</f>
        <v>0</v>
      </c>
      <c r="I230" s="2">
        <f t="shared" si="139"/>
        <v>0</v>
      </c>
      <c r="J230" s="2"/>
      <c r="K230" s="2">
        <f>K231</f>
        <v>0</v>
      </c>
      <c r="L230" s="2"/>
      <c r="M230" s="2">
        <f>M231</f>
        <v>0</v>
      </c>
      <c r="N230" s="2"/>
      <c r="O230" s="2">
        <f t="shared" si="139"/>
        <v>0</v>
      </c>
      <c r="P230" s="2"/>
      <c r="Q230" s="2">
        <f>Q231</f>
        <v>0</v>
      </c>
      <c r="R230" s="2"/>
      <c r="S230" s="2">
        <f>S231</f>
        <v>0</v>
      </c>
      <c r="T230" s="2"/>
    </row>
    <row r="231" spans="1:20" s="1" customFormat="1" ht="36" hidden="1" x14ac:dyDescent="0.2">
      <c r="A231" s="42"/>
      <c r="B231" s="18" t="s">
        <v>154</v>
      </c>
      <c r="C231" s="8">
        <v>650</v>
      </c>
      <c r="D231" s="20" t="s">
        <v>42</v>
      </c>
      <c r="E231" s="20" t="s">
        <v>34</v>
      </c>
      <c r="F231" s="72" t="s">
        <v>101</v>
      </c>
      <c r="G231" s="62">
        <v>630</v>
      </c>
      <c r="H231" s="22">
        <v>0</v>
      </c>
      <c r="I231" s="22">
        <v>0</v>
      </c>
      <c r="J231" s="22"/>
      <c r="K231" s="22"/>
      <c r="L231" s="22"/>
      <c r="M231" s="2">
        <f>I231+K231</f>
        <v>0</v>
      </c>
      <c r="N231" s="22"/>
      <c r="O231" s="22">
        <v>0</v>
      </c>
      <c r="P231" s="22"/>
      <c r="Q231" s="22"/>
      <c r="R231" s="22"/>
      <c r="S231" s="2">
        <f>O231+Q231</f>
        <v>0</v>
      </c>
      <c r="T231" s="22"/>
    </row>
    <row r="232" spans="1:20" x14ac:dyDescent="0.2">
      <c r="A232" s="42"/>
      <c r="B232" s="11" t="s">
        <v>280</v>
      </c>
      <c r="C232" s="8">
        <v>650</v>
      </c>
      <c r="D232" s="6" t="s">
        <v>42</v>
      </c>
      <c r="E232" s="6" t="s">
        <v>34</v>
      </c>
      <c r="F232" s="6" t="s">
        <v>243</v>
      </c>
      <c r="G232" s="9"/>
      <c r="H232" s="2">
        <f>H233</f>
        <v>300</v>
      </c>
      <c r="I232" s="2">
        <f t="shared" ref="I232:O233" si="140">I233</f>
        <v>400</v>
      </c>
      <c r="J232" s="2"/>
      <c r="K232" s="2">
        <f>K233</f>
        <v>0</v>
      </c>
      <c r="L232" s="2"/>
      <c r="M232" s="2">
        <f>M233</f>
        <v>400</v>
      </c>
      <c r="N232" s="2"/>
      <c r="O232" s="2">
        <f t="shared" si="140"/>
        <v>400</v>
      </c>
      <c r="P232" s="2"/>
      <c r="Q232" s="2">
        <f>Q233</f>
        <v>0</v>
      </c>
      <c r="R232" s="2"/>
      <c r="S232" s="2">
        <f>S233</f>
        <v>400</v>
      </c>
      <c r="T232" s="2"/>
    </row>
    <row r="233" spans="1:20" ht="24" x14ac:dyDescent="0.2">
      <c r="A233" s="42"/>
      <c r="B233" s="12" t="s">
        <v>73</v>
      </c>
      <c r="C233" s="8">
        <v>650</v>
      </c>
      <c r="D233" s="6" t="s">
        <v>42</v>
      </c>
      <c r="E233" s="6" t="s">
        <v>34</v>
      </c>
      <c r="F233" s="6" t="s">
        <v>243</v>
      </c>
      <c r="G233" s="9">
        <v>200</v>
      </c>
      <c r="H233" s="2">
        <f>H234</f>
        <v>300</v>
      </c>
      <c r="I233" s="2">
        <f t="shared" si="140"/>
        <v>400</v>
      </c>
      <c r="J233" s="2"/>
      <c r="K233" s="2">
        <f>K234</f>
        <v>0</v>
      </c>
      <c r="L233" s="2"/>
      <c r="M233" s="2">
        <f>M234</f>
        <v>400</v>
      </c>
      <c r="N233" s="2"/>
      <c r="O233" s="2">
        <f t="shared" si="140"/>
        <v>400</v>
      </c>
      <c r="P233" s="2"/>
      <c r="Q233" s="2">
        <f>Q234</f>
        <v>0</v>
      </c>
      <c r="R233" s="2"/>
      <c r="S233" s="2">
        <f>S234</f>
        <v>400</v>
      </c>
      <c r="T233" s="2"/>
    </row>
    <row r="234" spans="1:20" ht="24" x14ac:dyDescent="0.2">
      <c r="A234" s="42"/>
      <c r="B234" s="12" t="s">
        <v>16</v>
      </c>
      <c r="C234" s="8">
        <v>650</v>
      </c>
      <c r="D234" s="6" t="s">
        <v>42</v>
      </c>
      <c r="E234" s="6" t="s">
        <v>34</v>
      </c>
      <c r="F234" s="6" t="s">
        <v>243</v>
      </c>
      <c r="G234" s="9">
        <v>240</v>
      </c>
      <c r="H234" s="2">
        <v>300</v>
      </c>
      <c r="I234" s="2">
        <v>400</v>
      </c>
      <c r="J234" s="2"/>
      <c r="K234" s="2"/>
      <c r="L234" s="2"/>
      <c r="M234" s="2">
        <f>I234+K234</f>
        <v>400</v>
      </c>
      <c r="N234" s="2"/>
      <c r="O234" s="2">
        <v>400</v>
      </c>
      <c r="P234" s="2"/>
      <c r="Q234" s="2"/>
      <c r="R234" s="2"/>
      <c r="S234" s="2">
        <f>O234+Q234</f>
        <v>400</v>
      </c>
      <c r="T234" s="2"/>
    </row>
    <row r="235" spans="1:20" x14ac:dyDescent="0.2">
      <c r="A235" s="42"/>
      <c r="B235" s="32" t="s">
        <v>45</v>
      </c>
      <c r="C235" s="8">
        <v>650</v>
      </c>
      <c r="D235" s="6" t="s">
        <v>42</v>
      </c>
      <c r="E235" s="6" t="s">
        <v>46</v>
      </c>
      <c r="F235" s="6"/>
      <c r="G235" s="9"/>
      <c r="H235" s="2">
        <f>H236</f>
        <v>61704.7</v>
      </c>
      <c r="I235" s="2">
        <f t="shared" ref="I235:O237" si="141">I236</f>
        <v>40220.299999999996</v>
      </c>
      <c r="J235" s="2"/>
      <c r="K235" s="2">
        <f t="shared" ref="K235:M237" si="142">K236</f>
        <v>0</v>
      </c>
      <c r="L235" s="2"/>
      <c r="M235" s="2">
        <f t="shared" si="142"/>
        <v>40220.299999999996</v>
      </c>
      <c r="N235" s="2"/>
      <c r="O235" s="2">
        <f t="shared" si="141"/>
        <v>29417.100000000002</v>
      </c>
      <c r="P235" s="2"/>
      <c r="Q235" s="2">
        <f t="shared" ref="Q235:S237" si="143">Q236</f>
        <v>0</v>
      </c>
      <c r="R235" s="2"/>
      <c r="S235" s="2">
        <f t="shared" si="143"/>
        <v>29417.100000000002</v>
      </c>
      <c r="T235" s="2"/>
    </row>
    <row r="236" spans="1:20" ht="24" x14ac:dyDescent="0.2">
      <c r="A236" s="42"/>
      <c r="B236" s="11" t="s">
        <v>315</v>
      </c>
      <c r="C236" s="8">
        <v>650</v>
      </c>
      <c r="D236" s="6" t="s">
        <v>42</v>
      </c>
      <c r="E236" s="6" t="s">
        <v>46</v>
      </c>
      <c r="F236" s="6" t="s">
        <v>100</v>
      </c>
      <c r="G236" s="9"/>
      <c r="H236" s="2">
        <f>H237</f>
        <v>61704.7</v>
      </c>
      <c r="I236" s="2">
        <f t="shared" si="141"/>
        <v>40220.299999999996</v>
      </c>
      <c r="J236" s="2"/>
      <c r="K236" s="2">
        <f t="shared" si="142"/>
        <v>0</v>
      </c>
      <c r="L236" s="2"/>
      <c r="M236" s="2">
        <f t="shared" si="142"/>
        <v>40220.299999999996</v>
      </c>
      <c r="N236" s="2"/>
      <c r="O236" s="2">
        <f t="shared" si="141"/>
        <v>29417.100000000002</v>
      </c>
      <c r="P236" s="2"/>
      <c r="Q236" s="2">
        <f t="shared" si="143"/>
        <v>0</v>
      </c>
      <c r="R236" s="2"/>
      <c r="S236" s="2">
        <f t="shared" si="143"/>
        <v>29417.100000000002</v>
      </c>
      <c r="T236" s="2"/>
    </row>
    <row r="237" spans="1:20" s="1" customFormat="1" x14ac:dyDescent="0.2">
      <c r="A237" s="42"/>
      <c r="B237" s="29" t="s">
        <v>287</v>
      </c>
      <c r="C237" s="8">
        <v>650</v>
      </c>
      <c r="D237" s="15" t="s">
        <v>42</v>
      </c>
      <c r="E237" s="15" t="s">
        <v>46</v>
      </c>
      <c r="F237" s="15" t="s">
        <v>241</v>
      </c>
      <c r="G237" s="16"/>
      <c r="H237" s="17">
        <f>H238</f>
        <v>61704.7</v>
      </c>
      <c r="I237" s="17">
        <f t="shared" si="141"/>
        <v>40220.299999999996</v>
      </c>
      <c r="J237" s="17"/>
      <c r="K237" s="17">
        <f t="shared" si="142"/>
        <v>0</v>
      </c>
      <c r="L237" s="17"/>
      <c r="M237" s="17">
        <f t="shared" si="142"/>
        <v>40220.299999999996</v>
      </c>
      <c r="N237" s="17"/>
      <c r="O237" s="17">
        <f t="shared" si="141"/>
        <v>29417.100000000002</v>
      </c>
      <c r="P237" s="17"/>
      <c r="Q237" s="17">
        <f t="shared" si="143"/>
        <v>0</v>
      </c>
      <c r="R237" s="17"/>
      <c r="S237" s="17">
        <f t="shared" si="143"/>
        <v>29417.100000000002</v>
      </c>
      <c r="T237" s="17"/>
    </row>
    <row r="238" spans="1:20" s="1" customFormat="1" ht="25.5" customHeight="1" x14ac:dyDescent="0.2">
      <c r="A238" s="42"/>
      <c r="B238" s="11" t="s">
        <v>317</v>
      </c>
      <c r="C238" s="8">
        <v>650</v>
      </c>
      <c r="D238" s="6" t="s">
        <v>42</v>
      </c>
      <c r="E238" s="6" t="s">
        <v>46</v>
      </c>
      <c r="F238" s="6" t="s">
        <v>244</v>
      </c>
      <c r="G238" s="9"/>
      <c r="H238" s="2">
        <f>H239+H244+H249+H254+H277+H264+H259+H269+H272</f>
        <v>61704.7</v>
      </c>
      <c r="I238" s="2">
        <f>I239+I244+I249+I254+I277+I264+I259+I269+I272</f>
        <v>40220.299999999996</v>
      </c>
      <c r="J238" s="2"/>
      <c r="K238" s="2">
        <f>K239+K244+K249+K254+K277+K264+K259+K269+K272</f>
        <v>0</v>
      </c>
      <c r="L238" s="2"/>
      <c r="M238" s="2">
        <f t="shared" ref="M238" si="144">M239+M244+M249+M254+M277+M264+M259+M269+M272</f>
        <v>40220.299999999996</v>
      </c>
      <c r="N238" s="2"/>
      <c r="O238" s="2">
        <f>O239+O244+O249+O254+O277+O264+O259+O269+O272</f>
        <v>29417.100000000002</v>
      </c>
      <c r="P238" s="2"/>
      <c r="Q238" s="2">
        <f>Q239+Q244+Q249+Q254+Q277+Q264+Q259+Q269+Q272</f>
        <v>0</v>
      </c>
      <c r="R238" s="2"/>
      <c r="S238" s="2">
        <f t="shared" ref="S238" si="145">S239+S244+S249+S254+S277+S264+S259+S269+S272</f>
        <v>29417.100000000002</v>
      </c>
      <c r="T238" s="2"/>
    </row>
    <row r="239" spans="1:20" ht="49.5" hidden="1" customHeight="1" x14ac:dyDescent="0.2">
      <c r="A239" s="42"/>
      <c r="B239" s="12" t="s">
        <v>170</v>
      </c>
      <c r="C239" s="8">
        <v>650</v>
      </c>
      <c r="D239" s="6" t="s">
        <v>42</v>
      </c>
      <c r="E239" s="6" t="s">
        <v>46</v>
      </c>
      <c r="F239" s="60" t="s">
        <v>245</v>
      </c>
      <c r="G239" s="9"/>
      <c r="H239" s="2">
        <f>H240+H242</f>
        <v>0</v>
      </c>
      <c r="I239" s="2">
        <f>I240+I242</f>
        <v>0</v>
      </c>
      <c r="J239" s="2"/>
      <c r="K239" s="2">
        <f>K240+K242</f>
        <v>0</v>
      </c>
      <c r="L239" s="2"/>
      <c r="M239" s="2">
        <f t="shared" ref="M239" si="146">M240+M242</f>
        <v>0</v>
      </c>
      <c r="N239" s="2"/>
      <c r="O239" s="2">
        <f>O240+O242</f>
        <v>0</v>
      </c>
      <c r="P239" s="2"/>
      <c r="Q239" s="2">
        <f>Q240+Q242</f>
        <v>0</v>
      </c>
      <c r="R239" s="2"/>
      <c r="S239" s="2">
        <f t="shared" ref="S239" si="147">S240+S242</f>
        <v>0</v>
      </c>
      <c r="T239" s="2"/>
    </row>
    <row r="240" spans="1:20" s="1" customFormat="1" ht="25.5" hidden="1" customHeight="1" x14ac:dyDescent="0.2">
      <c r="A240" s="42"/>
      <c r="B240" s="12" t="s">
        <v>73</v>
      </c>
      <c r="C240" s="8">
        <v>650</v>
      </c>
      <c r="D240" s="15" t="s">
        <v>42</v>
      </c>
      <c r="E240" s="15" t="s">
        <v>46</v>
      </c>
      <c r="F240" s="60" t="s">
        <v>245</v>
      </c>
      <c r="G240" s="9">
        <v>200</v>
      </c>
      <c r="H240" s="17">
        <f t="shared" ref="H240:S240" si="148">H241</f>
        <v>0</v>
      </c>
      <c r="I240" s="17">
        <f t="shared" si="148"/>
        <v>0</v>
      </c>
      <c r="J240" s="17"/>
      <c r="K240" s="17">
        <f t="shared" si="148"/>
        <v>0</v>
      </c>
      <c r="L240" s="17"/>
      <c r="M240" s="17">
        <f t="shared" si="148"/>
        <v>0</v>
      </c>
      <c r="N240" s="17"/>
      <c r="O240" s="17">
        <f t="shared" si="148"/>
        <v>0</v>
      </c>
      <c r="P240" s="17"/>
      <c r="Q240" s="17">
        <f t="shared" si="148"/>
        <v>0</v>
      </c>
      <c r="R240" s="17"/>
      <c r="S240" s="17">
        <f t="shared" si="148"/>
        <v>0</v>
      </c>
      <c r="T240" s="17"/>
    </row>
    <row r="241" spans="1:20" s="1" customFormat="1" ht="25.5" hidden="1" customHeight="1" x14ac:dyDescent="0.2">
      <c r="A241" s="42"/>
      <c r="B241" s="18" t="s">
        <v>16</v>
      </c>
      <c r="C241" s="8">
        <v>650</v>
      </c>
      <c r="D241" s="15" t="s">
        <v>42</v>
      </c>
      <c r="E241" s="15" t="s">
        <v>46</v>
      </c>
      <c r="F241" s="60" t="s">
        <v>245</v>
      </c>
      <c r="G241" s="62">
        <v>240</v>
      </c>
      <c r="H241" s="17">
        <v>0</v>
      </c>
      <c r="I241" s="17">
        <v>0</v>
      </c>
      <c r="J241" s="17"/>
      <c r="K241" s="17"/>
      <c r="L241" s="17"/>
      <c r="M241" s="2">
        <f>I241+K241</f>
        <v>0</v>
      </c>
      <c r="N241" s="17"/>
      <c r="O241" s="17">
        <v>0</v>
      </c>
      <c r="P241" s="17"/>
      <c r="Q241" s="17"/>
      <c r="R241" s="17"/>
      <c r="S241" s="2">
        <f>O241+Q241</f>
        <v>0</v>
      </c>
      <c r="T241" s="17"/>
    </row>
    <row r="242" spans="1:20" hidden="1" x14ac:dyDescent="0.2">
      <c r="A242" s="42"/>
      <c r="B242" s="11" t="s">
        <v>55</v>
      </c>
      <c r="C242" s="8">
        <v>650</v>
      </c>
      <c r="D242" s="6" t="s">
        <v>42</v>
      </c>
      <c r="E242" s="6" t="s">
        <v>46</v>
      </c>
      <c r="F242" s="60" t="s">
        <v>245</v>
      </c>
      <c r="G242" s="9">
        <v>500</v>
      </c>
      <c r="H242" s="2">
        <f t="shared" ref="H242:S242" si="149">H243</f>
        <v>0</v>
      </c>
      <c r="I242" s="2">
        <f t="shared" si="149"/>
        <v>0</v>
      </c>
      <c r="J242" s="2"/>
      <c r="K242" s="2">
        <f t="shared" si="149"/>
        <v>0</v>
      </c>
      <c r="L242" s="2"/>
      <c r="M242" s="2">
        <f t="shared" si="149"/>
        <v>0</v>
      </c>
      <c r="N242" s="2"/>
      <c r="O242" s="2">
        <f t="shared" si="149"/>
        <v>0</v>
      </c>
      <c r="P242" s="2"/>
      <c r="Q242" s="2">
        <f t="shared" si="149"/>
        <v>0</v>
      </c>
      <c r="R242" s="2"/>
      <c r="S242" s="2">
        <f t="shared" si="149"/>
        <v>0</v>
      </c>
      <c r="T242" s="2"/>
    </row>
    <row r="243" spans="1:20" hidden="1" x14ac:dyDescent="0.2">
      <c r="A243" s="42"/>
      <c r="B243" s="12" t="s">
        <v>56</v>
      </c>
      <c r="C243" s="8">
        <v>650</v>
      </c>
      <c r="D243" s="6" t="s">
        <v>42</v>
      </c>
      <c r="E243" s="6" t="s">
        <v>46</v>
      </c>
      <c r="F243" s="60" t="s">
        <v>245</v>
      </c>
      <c r="G243" s="61">
        <v>540</v>
      </c>
      <c r="H243" s="2"/>
      <c r="I243" s="2"/>
      <c r="J243" s="2"/>
      <c r="K243" s="2"/>
      <c r="L243" s="2"/>
      <c r="M243" s="2">
        <f>I243+K243</f>
        <v>0</v>
      </c>
      <c r="N243" s="2"/>
      <c r="O243" s="2"/>
      <c r="P243" s="2"/>
      <c r="Q243" s="2"/>
      <c r="R243" s="2"/>
      <c r="S243" s="2">
        <f>O243+Q243</f>
        <v>0</v>
      </c>
      <c r="T243" s="2"/>
    </row>
    <row r="244" spans="1:20" ht="48" hidden="1" x14ac:dyDescent="0.2">
      <c r="A244" s="42"/>
      <c r="B244" s="12" t="s">
        <v>246</v>
      </c>
      <c r="C244" s="8">
        <v>650</v>
      </c>
      <c r="D244" s="6" t="s">
        <v>42</v>
      </c>
      <c r="E244" s="6" t="s">
        <v>46</v>
      </c>
      <c r="F244" s="64" t="s">
        <v>247</v>
      </c>
      <c r="G244" s="9"/>
      <c r="H244" s="2">
        <f>H245+H247</f>
        <v>0</v>
      </c>
      <c r="I244" s="2">
        <f>I245+I247</f>
        <v>0</v>
      </c>
      <c r="J244" s="2"/>
      <c r="K244" s="2">
        <f>K245+K247</f>
        <v>0</v>
      </c>
      <c r="L244" s="2"/>
      <c r="M244" s="2">
        <f t="shared" ref="M244" si="150">M245+M247</f>
        <v>0</v>
      </c>
      <c r="N244" s="2"/>
      <c r="O244" s="2">
        <f>O245+O247</f>
        <v>0</v>
      </c>
      <c r="P244" s="2"/>
      <c r="Q244" s="2">
        <f>Q245+Q247</f>
        <v>0</v>
      </c>
      <c r="R244" s="2"/>
      <c r="S244" s="2">
        <f t="shared" ref="S244" si="151">S245+S247</f>
        <v>0</v>
      </c>
      <c r="T244" s="2"/>
    </row>
    <row r="245" spans="1:20" s="1" customFormat="1" ht="25.5" hidden="1" customHeight="1" x14ac:dyDescent="0.2">
      <c r="A245" s="42"/>
      <c r="B245" s="12" t="s">
        <v>73</v>
      </c>
      <c r="C245" s="8">
        <v>650</v>
      </c>
      <c r="D245" s="15" t="s">
        <v>42</v>
      </c>
      <c r="E245" s="15" t="s">
        <v>46</v>
      </c>
      <c r="F245" s="64" t="s">
        <v>247</v>
      </c>
      <c r="G245" s="9">
        <v>200</v>
      </c>
      <c r="H245" s="17">
        <f t="shared" ref="H245:S245" si="152">H246</f>
        <v>0</v>
      </c>
      <c r="I245" s="17">
        <f t="shared" si="152"/>
        <v>0</v>
      </c>
      <c r="J245" s="17"/>
      <c r="K245" s="17">
        <f t="shared" si="152"/>
        <v>0</v>
      </c>
      <c r="L245" s="17"/>
      <c r="M245" s="17">
        <f t="shared" si="152"/>
        <v>0</v>
      </c>
      <c r="N245" s="17"/>
      <c r="O245" s="17">
        <f t="shared" si="152"/>
        <v>0</v>
      </c>
      <c r="P245" s="17"/>
      <c r="Q245" s="17">
        <f t="shared" si="152"/>
        <v>0</v>
      </c>
      <c r="R245" s="17"/>
      <c r="S245" s="17">
        <f t="shared" si="152"/>
        <v>0</v>
      </c>
      <c r="T245" s="17"/>
    </row>
    <row r="246" spans="1:20" s="1" customFormat="1" ht="25.5" hidden="1" customHeight="1" x14ac:dyDescent="0.2">
      <c r="A246" s="42"/>
      <c r="B246" s="18" t="s">
        <v>16</v>
      </c>
      <c r="C246" s="8">
        <v>650</v>
      </c>
      <c r="D246" s="15" t="s">
        <v>42</v>
      </c>
      <c r="E246" s="15" t="s">
        <v>46</v>
      </c>
      <c r="F246" s="64" t="s">
        <v>247</v>
      </c>
      <c r="G246" s="62">
        <v>240</v>
      </c>
      <c r="H246" s="17">
        <v>0</v>
      </c>
      <c r="I246" s="17">
        <v>0</v>
      </c>
      <c r="J246" s="17"/>
      <c r="K246" s="17"/>
      <c r="L246" s="17"/>
      <c r="M246" s="2">
        <f>I246+K246</f>
        <v>0</v>
      </c>
      <c r="N246" s="17"/>
      <c r="O246" s="17">
        <v>0</v>
      </c>
      <c r="P246" s="17"/>
      <c r="Q246" s="17"/>
      <c r="R246" s="17"/>
      <c r="S246" s="2">
        <f>O246+Q246</f>
        <v>0</v>
      </c>
      <c r="T246" s="17"/>
    </row>
    <row r="247" spans="1:20" hidden="1" x14ac:dyDescent="0.2">
      <c r="A247" s="42"/>
      <c r="B247" s="11" t="s">
        <v>55</v>
      </c>
      <c r="C247" s="8">
        <v>650</v>
      </c>
      <c r="D247" s="6" t="s">
        <v>42</v>
      </c>
      <c r="E247" s="6" t="s">
        <v>46</v>
      </c>
      <c r="F247" s="64" t="s">
        <v>247</v>
      </c>
      <c r="G247" s="9">
        <v>500</v>
      </c>
      <c r="H247" s="2">
        <f t="shared" ref="H247:S247" si="153">H248</f>
        <v>0</v>
      </c>
      <c r="I247" s="2">
        <f t="shared" si="153"/>
        <v>0</v>
      </c>
      <c r="J247" s="2"/>
      <c r="K247" s="2">
        <f t="shared" si="153"/>
        <v>0</v>
      </c>
      <c r="L247" s="2"/>
      <c r="M247" s="2">
        <f t="shared" si="153"/>
        <v>0</v>
      </c>
      <c r="N247" s="2"/>
      <c r="O247" s="2">
        <f t="shared" si="153"/>
        <v>0</v>
      </c>
      <c r="P247" s="2"/>
      <c r="Q247" s="2">
        <f t="shared" si="153"/>
        <v>0</v>
      </c>
      <c r="R247" s="2"/>
      <c r="S247" s="2">
        <f t="shared" si="153"/>
        <v>0</v>
      </c>
      <c r="T247" s="2"/>
    </row>
    <row r="248" spans="1:20" hidden="1" x14ac:dyDescent="0.2">
      <c r="A248" s="42"/>
      <c r="B248" s="12" t="s">
        <v>56</v>
      </c>
      <c r="C248" s="8">
        <v>650</v>
      </c>
      <c r="D248" s="6" t="s">
        <v>42</v>
      </c>
      <c r="E248" s="6" t="s">
        <v>46</v>
      </c>
      <c r="F248" s="64" t="s">
        <v>247</v>
      </c>
      <c r="G248" s="61">
        <v>540</v>
      </c>
      <c r="H248" s="2"/>
      <c r="I248" s="2"/>
      <c r="J248" s="2"/>
      <c r="K248" s="2"/>
      <c r="L248" s="2"/>
      <c r="M248" s="2">
        <f>I248+K248</f>
        <v>0</v>
      </c>
      <c r="N248" s="2"/>
      <c r="O248" s="2"/>
      <c r="P248" s="2"/>
      <c r="Q248" s="2"/>
      <c r="R248" s="2"/>
      <c r="S248" s="2">
        <f>O248+Q248</f>
        <v>0</v>
      </c>
      <c r="T248" s="2"/>
    </row>
    <row r="249" spans="1:20" ht="49.5" customHeight="1" x14ac:dyDescent="0.2">
      <c r="A249" s="42"/>
      <c r="B249" s="12" t="s">
        <v>171</v>
      </c>
      <c r="C249" s="8">
        <v>650</v>
      </c>
      <c r="D249" s="6" t="s">
        <v>42</v>
      </c>
      <c r="E249" s="6" t="s">
        <v>46</v>
      </c>
      <c r="F249" s="6" t="s">
        <v>248</v>
      </c>
      <c r="G249" s="9"/>
      <c r="H249" s="2">
        <f>H250+H252</f>
        <v>24794.1</v>
      </c>
      <c r="I249" s="2">
        <f>I250+I252</f>
        <v>31917.200000000001</v>
      </c>
      <c r="J249" s="2"/>
      <c r="K249" s="2">
        <f>K250+K252</f>
        <v>0</v>
      </c>
      <c r="L249" s="2"/>
      <c r="M249" s="2">
        <f t="shared" ref="M249" si="154">M250+M252</f>
        <v>31917.200000000001</v>
      </c>
      <c r="N249" s="2"/>
      <c r="O249" s="2">
        <f>O250+O252</f>
        <v>23640.400000000001</v>
      </c>
      <c r="P249" s="2"/>
      <c r="Q249" s="2">
        <f>Q250+Q252</f>
        <v>0</v>
      </c>
      <c r="R249" s="2"/>
      <c r="S249" s="2">
        <f t="shared" ref="S249" si="155">S250+S252</f>
        <v>23640.400000000001</v>
      </c>
      <c r="T249" s="2"/>
    </row>
    <row r="250" spans="1:20" s="1" customFormat="1" ht="25.5" customHeight="1" x14ac:dyDescent="0.2">
      <c r="A250" s="42"/>
      <c r="B250" s="12" t="s">
        <v>73</v>
      </c>
      <c r="C250" s="8">
        <v>650</v>
      </c>
      <c r="D250" s="15" t="s">
        <v>42</v>
      </c>
      <c r="E250" s="15" t="s">
        <v>46</v>
      </c>
      <c r="F250" s="6" t="s">
        <v>248</v>
      </c>
      <c r="G250" s="9">
        <v>200</v>
      </c>
      <c r="H250" s="17">
        <f t="shared" ref="H250:S250" si="156">H251</f>
        <v>24794.1</v>
      </c>
      <c r="I250" s="17">
        <f t="shared" si="156"/>
        <v>31917.200000000001</v>
      </c>
      <c r="J250" s="17"/>
      <c r="K250" s="17">
        <f t="shared" si="156"/>
        <v>0</v>
      </c>
      <c r="L250" s="17"/>
      <c r="M250" s="17">
        <f t="shared" si="156"/>
        <v>31917.200000000001</v>
      </c>
      <c r="N250" s="17"/>
      <c r="O250" s="17">
        <f t="shared" si="156"/>
        <v>23640.400000000001</v>
      </c>
      <c r="P250" s="17"/>
      <c r="Q250" s="17">
        <f t="shared" si="156"/>
        <v>0</v>
      </c>
      <c r="R250" s="17"/>
      <c r="S250" s="17">
        <f t="shared" si="156"/>
        <v>23640.400000000001</v>
      </c>
      <c r="T250" s="17"/>
    </row>
    <row r="251" spans="1:20" s="1" customFormat="1" ht="25.5" customHeight="1" x14ac:dyDescent="0.2">
      <c r="A251" s="42"/>
      <c r="B251" s="18" t="s">
        <v>16</v>
      </c>
      <c r="C251" s="8">
        <v>650</v>
      </c>
      <c r="D251" s="15" t="s">
        <v>42</v>
      </c>
      <c r="E251" s="15" t="s">
        <v>46</v>
      </c>
      <c r="F251" s="6" t="s">
        <v>248</v>
      </c>
      <c r="G251" s="21">
        <v>240</v>
      </c>
      <c r="H251" s="17">
        <v>24794.1</v>
      </c>
      <c r="I251" s="17">
        <f>25316.7*0+31917.2</f>
        <v>31917.200000000001</v>
      </c>
      <c r="J251" s="17"/>
      <c r="K251" s="17"/>
      <c r="L251" s="17"/>
      <c r="M251" s="2">
        <f>I251+K251</f>
        <v>31917.200000000001</v>
      </c>
      <c r="N251" s="17"/>
      <c r="O251" s="17">
        <f>33750*0+23640.4</f>
        <v>23640.400000000001</v>
      </c>
      <c r="P251" s="17"/>
      <c r="Q251" s="17"/>
      <c r="R251" s="17"/>
      <c r="S251" s="2">
        <f>O251+Q251</f>
        <v>23640.400000000001</v>
      </c>
      <c r="T251" s="17"/>
    </row>
    <row r="252" spans="1:20" hidden="1" x14ac:dyDescent="0.2">
      <c r="A252" s="42"/>
      <c r="B252" s="11" t="s">
        <v>55</v>
      </c>
      <c r="C252" s="8">
        <v>650</v>
      </c>
      <c r="D252" s="6" t="s">
        <v>42</v>
      </c>
      <c r="E252" s="6" t="s">
        <v>46</v>
      </c>
      <c r="F252" s="60" t="s">
        <v>248</v>
      </c>
      <c r="G252" s="9">
        <v>500</v>
      </c>
      <c r="H252" s="2">
        <f t="shared" ref="H252:S252" si="157">H253</f>
        <v>0</v>
      </c>
      <c r="I252" s="2">
        <f t="shared" si="157"/>
        <v>0</v>
      </c>
      <c r="J252" s="2"/>
      <c r="K252" s="2">
        <f t="shared" si="157"/>
        <v>0</v>
      </c>
      <c r="L252" s="2"/>
      <c r="M252" s="2">
        <f t="shared" si="157"/>
        <v>0</v>
      </c>
      <c r="N252" s="2"/>
      <c r="O252" s="2">
        <f t="shared" si="157"/>
        <v>0</v>
      </c>
      <c r="P252" s="2"/>
      <c r="Q252" s="2">
        <f t="shared" si="157"/>
        <v>0</v>
      </c>
      <c r="R252" s="2"/>
      <c r="S252" s="2">
        <f t="shared" si="157"/>
        <v>0</v>
      </c>
      <c r="T252" s="2"/>
    </row>
    <row r="253" spans="1:20" hidden="1" x14ac:dyDescent="0.2">
      <c r="A253" s="42"/>
      <c r="B253" s="12" t="s">
        <v>56</v>
      </c>
      <c r="C253" s="8">
        <v>650</v>
      </c>
      <c r="D253" s="6" t="s">
        <v>42</v>
      </c>
      <c r="E253" s="6" t="s">
        <v>46</v>
      </c>
      <c r="F253" s="60" t="s">
        <v>248</v>
      </c>
      <c r="G253" s="61">
        <v>540</v>
      </c>
      <c r="H253" s="2"/>
      <c r="I253" s="2"/>
      <c r="J253" s="2"/>
      <c r="K253" s="2"/>
      <c r="L253" s="2"/>
      <c r="M253" s="2">
        <f>I253+K253</f>
        <v>0</v>
      </c>
      <c r="N253" s="2"/>
      <c r="O253" s="2"/>
      <c r="P253" s="2"/>
      <c r="Q253" s="2"/>
      <c r="R253" s="2"/>
      <c r="S253" s="2">
        <f>O253+Q253</f>
        <v>0</v>
      </c>
      <c r="T253" s="2"/>
    </row>
    <row r="254" spans="1:20" ht="36" x14ac:dyDescent="0.2">
      <c r="A254" s="42"/>
      <c r="B254" s="12" t="s">
        <v>249</v>
      </c>
      <c r="C254" s="8">
        <v>650</v>
      </c>
      <c r="D254" s="6" t="s">
        <v>42</v>
      </c>
      <c r="E254" s="6" t="s">
        <v>46</v>
      </c>
      <c r="F254" s="6" t="s">
        <v>250</v>
      </c>
      <c r="G254" s="9"/>
      <c r="H254" s="2">
        <f>H255+H257</f>
        <v>2754.9</v>
      </c>
      <c r="I254" s="2">
        <f>I255+I257</f>
        <v>3546.4</v>
      </c>
      <c r="J254" s="2"/>
      <c r="K254" s="2">
        <f>K255+K257</f>
        <v>0</v>
      </c>
      <c r="L254" s="2"/>
      <c r="M254" s="2">
        <f t="shared" ref="M254" si="158">M255+M257</f>
        <v>3546.4</v>
      </c>
      <c r="N254" s="2"/>
      <c r="O254" s="2">
        <f>O255+O257</f>
        <v>2626.7</v>
      </c>
      <c r="P254" s="2"/>
      <c r="Q254" s="2">
        <f>Q255+Q257</f>
        <v>0</v>
      </c>
      <c r="R254" s="2"/>
      <c r="S254" s="2">
        <f t="shared" ref="S254" si="159">S255+S257</f>
        <v>2626.7</v>
      </c>
      <c r="T254" s="2"/>
    </row>
    <row r="255" spans="1:20" s="1" customFormat="1" ht="25.5" customHeight="1" x14ac:dyDescent="0.2">
      <c r="A255" s="42"/>
      <c r="B255" s="12" t="s">
        <v>73</v>
      </c>
      <c r="C255" s="8">
        <v>650</v>
      </c>
      <c r="D255" s="15" t="s">
        <v>42</v>
      </c>
      <c r="E255" s="15" t="s">
        <v>46</v>
      </c>
      <c r="F255" s="6" t="s">
        <v>250</v>
      </c>
      <c r="G255" s="9">
        <v>200</v>
      </c>
      <c r="H255" s="17">
        <f t="shared" ref="H255:S255" si="160">H256</f>
        <v>2754.9</v>
      </c>
      <c r="I255" s="17">
        <f t="shared" si="160"/>
        <v>3546.4</v>
      </c>
      <c r="J255" s="17"/>
      <c r="K255" s="17">
        <f t="shared" si="160"/>
        <v>0</v>
      </c>
      <c r="L255" s="17"/>
      <c r="M255" s="17">
        <f t="shared" si="160"/>
        <v>3546.4</v>
      </c>
      <c r="N255" s="17"/>
      <c r="O255" s="17">
        <f t="shared" si="160"/>
        <v>2626.7</v>
      </c>
      <c r="P255" s="17"/>
      <c r="Q255" s="17">
        <f t="shared" si="160"/>
        <v>0</v>
      </c>
      <c r="R255" s="17"/>
      <c r="S255" s="17">
        <f t="shared" si="160"/>
        <v>2626.7</v>
      </c>
      <c r="T255" s="17"/>
    </row>
    <row r="256" spans="1:20" s="1" customFormat="1" ht="25.5" customHeight="1" x14ac:dyDescent="0.2">
      <c r="A256" s="42"/>
      <c r="B256" s="18" t="s">
        <v>16</v>
      </c>
      <c r="C256" s="8">
        <v>650</v>
      </c>
      <c r="D256" s="15" t="s">
        <v>42</v>
      </c>
      <c r="E256" s="15" t="s">
        <v>46</v>
      </c>
      <c r="F256" s="6" t="s">
        <v>250</v>
      </c>
      <c r="G256" s="21">
        <v>240</v>
      </c>
      <c r="H256" s="17">
        <v>2754.9</v>
      </c>
      <c r="I256" s="17">
        <f>2813*0+3546.4</f>
        <v>3546.4</v>
      </c>
      <c r="J256" s="17"/>
      <c r="K256" s="17"/>
      <c r="L256" s="17"/>
      <c r="M256" s="2">
        <f>I256+K256</f>
        <v>3546.4</v>
      </c>
      <c r="N256" s="17"/>
      <c r="O256" s="17">
        <f>3750*0+2626.7</f>
        <v>2626.7</v>
      </c>
      <c r="P256" s="17"/>
      <c r="Q256" s="17"/>
      <c r="R256" s="17"/>
      <c r="S256" s="2">
        <f>O256+Q256</f>
        <v>2626.7</v>
      </c>
      <c r="T256" s="17"/>
    </row>
    <row r="257" spans="1:20" hidden="1" x14ac:dyDescent="0.2">
      <c r="A257" s="42"/>
      <c r="B257" s="11" t="s">
        <v>55</v>
      </c>
      <c r="C257" s="8">
        <v>650</v>
      </c>
      <c r="D257" s="6" t="s">
        <v>42</v>
      </c>
      <c r="E257" s="6" t="s">
        <v>46</v>
      </c>
      <c r="F257" s="60" t="s">
        <v>250</v>
      </c>
      <c r="G257" s="9">
        <v>500</v>
      </c>
      <c r="H257" s="2">
        <f t="shared" ref="H257:S257" si="161">H258</f>
        <v>0</v>
      </c>
      <c r="I257" s="2">
        <f t="shared" si="161"/>
        <v>0</v>
      </c>
      <c r="J257" s="2"/>
      <c r="K257" s="2">
        <f t="shared" si="161"/>
        <v>0</v>
      </c>
      <c r="L257" s="2"/>
      <c r="M257" s="2">
        <f t="shared" si="161"/>
        <v>0</v>
      </c>
      <c r="N257" s="2"/>
      <c r="O257" s="2">
        <f t="shared" si="161"/>
        <v>0</v>
      </c>
      <c r="P257" s="2"/>
      <c r="Q257" s="2">
        <f t="shared" si="161"/>
        <v>0</v>
      </c>
      <c r="R257" s="2"/>
      <c r="S257" s="2">
        <f t="shared" si="161"/>
        <v>0</v>
      </c>
      <c r="T257" s="2"/>
    </row>
    <row r="258" spans="1:20" hidden="1" x14ac:dyDescent="0.2">
      <c r="A258" s="42"/>
      <c r="B258" s="12" t="s">
        <v>56</v>
      </c>
      <c r="C258" s="8">
        <v>650</v>
      </c>
      <c r="D258" s="6" t="s">
        <v>42</v>
      </c>
      <c r="E258" s="6" t="s">
        <v>46</v>
      </c>
      <c r="F258" s="60" t="s">
        <v>250</v>
      </c>
      <c r="G258" s="61">
        <v>540</v>
      </c>
      <c r="H258" s="2"/>
      <c r="I258" s="2"/>
      <c r="J258" s="2"/>
      <c r="K258" s="2"/>
      <c r="L258" s="2"/>
      <c r="M258" s="2">
        <f>I258+K258</f>
        <v>0</v>
      </c>
      <c r="N258" s="2"/>
      <c r="O258" s="2"/>
      <c r="P258" s="2"/>
      <c r="Q258" s="2"/>
      <c r="R258" s="2"/>
      <c r="S258" s="2">
        <f>O258+Q258</f>
        <v>0</v>
      </c>
      <c r="T258" s="2"/>
    </row>
    <row r="259" spans="1:20" ht="58.5" hidden="1" customHeight="1" x14ac:dyDescent="0.2">
      <c r="A259" s="42"/>
      <c r="B259" s="12" t="s">
        <v>135</v>
      </c>
      <c r="C259" s="8">
        <v>650</v>
      </c>
      <c r="D259" s="6" t="s">
        <v>42</v>
      </c>
      <c r="E259" s="6" t="s">
        <v>46</v>
      </c>
      <c r="F259" s="60" t="s">
        <v>251</v>
      </c>
      <c r="G259" s="9"/>
      <c r="H259" s="2">
        <f>H260+H262</f>
        <v>24794.1</v>
      </c>
      <c r="I259" s="2">
        <f>I260+I262</f>
        <v>0</v>
      </c>
      <c r="J259" s="2"/>
      <c r="K259" s="2">
        <f>K260+K262</f>
        <v>0</v>
      </c>
      <c r="L259" s="2"/>
      <c r="M259" s="2">
        <f t="shared" ref="M259" si="162">M260+M262</f>
        <v>0</v>
      </c>
      <c r="N259" s="2"/>
      <c r="O259" s="2">
        <f>O260+O262</f>
        <v>0</v>
      </c>
      <c r="P259" s="2"/>
      <c r="Q259" s="2">
        <f>Q260+Q262</f>
        <v>0</v>
      </c>
      <c r="R259" s="2"/>
      <c r="S259" s="2">
        <f t="shared" ref="S259" si="163">S260+S262</f>
        <v>0</v>
      </c>
      <c r="T259" s="2"/>
    </row>
    <row r="260" spans="1:20" s="1" customFormat="1" ht="25.5" hidden="1" customHeight="1" x14ac:dyDescent="0.2">
      <c r="A260" s="42"/>
      <c r="B260" s="12" t="s">
        <v>73</v>
      </c>
      <c r="C260" s="8">
        <v>650</v>
      </c>
      <c r="D260" s="15" t="s">
        <v>42</v>
      </c>
      <c r="E260" s="15" t="s">
        <v>46</v>
      </c>
      <c r="F260" s="60" t="s">
        <v>251</v>
      </c>
      <c r="G260" s="9">
        <v>200</v>
      </c>
      <c r="H260" s="17">
        <f t="shared" ref="H260:S260" si="164">H261</f>
        <v>24794.1</v>
      </c>
      <c r="I260" s="17">
        <f t="shared" si="164"/>
        <v>0</v>
      </c>
      <c r="J260" s="17"/>
      <c r="K260" s="17">
        <f t="shared" si="164"/>
        <v>0</v>
      </c>
      <c r="L260" s="17"/>
      <c r="M260" s="17">
        <f t="shared" si="164"/>
        <v>0</v>
      </c>
      <c r="N260" s="17"/>
      <c r="O260" s="17">
        <f t="shared" si="164"/>
        <v>0</v>
      </c>
      <c r="P260" s="17"/>
      <c r="Q260" s="17">
        <f t="shared" si="164"/>
        <v>0</v>
      </c>
      <c r="R260" s="17"/>
      <c r="S260" s="17">
        <f t="shared" si="164"/>
        <v>0</v>
      </c>
      <c r="T260" s="17"/>
    </row>
    <row r="261" spans="1:20" s="1" customFormat="1" ht="25.5" hidden="1" customHeight="1" x14ac:dyDescent="0.2">
      <c r="A261" s="42"/>
      <c r="B261" s="18" t="s">
        <v>16</v>
      </c>
      <c r="C261" s="8">
        <v>650</v>
      </c>
      <c r="D261" s="15" t="s">
        <v>42</v>
      </c>
      <c r="E261" s="15" t="s">
        <v>46</v>
      </c>
      <c r="F261" s="60" t="s">
        <v>251</v>
      </c>
      <c r="G261" s="62">
        <v>240</v>
      </c>
      <c r="H261" s="17">
        <v>24794.1</v>
      </c>
      <c r="I261" s="17"/>
      <c r="J261" s="17"/>
      <c r="K261" s="17"/>
      <c r="L261" s="17"/>
      <c r="M261" s="2">
        <f>I261+K261</f>
        <v>0</v>
      </c>
      <c r="N261" s="17"/>
      <c r="O261" s="17"/>
      <c r="P261" s="17"/>
      <c r="Q261" s="17"/>
      <c r="R261" s="17"/>
      <c r="S261" s="2">
        <f>O261+Q261</f>
        <v>0</v>
      </c>
      <c r="T261" s="17"/>
    </row>
    <row r="262" spans="1:20" hidden="1" x14ac:dyDescent="0.2">
      <c r="A262" s="42"/>
      <c r="B262" s="11" t="s">
        <v>55</v>
      </c>
      <c r="C262" s="8">
        <v>650</v>
      </c>
      <c r="D262" s="6" t="s">
        <v>42</v>
      </c>
      <c r="E262" s="6" t="s">
        <v>46</v>
      </c>
      <c r="F262" s="60" t="s">
        <v>251</v>
      </c>
      <c r="G262" s="9">
        <v>500</v>
      </c>
      <c r="H262" s="2">
        <f t="shared" ref="H262:S262" si="165">H263</f>
        <v>0</v>
      </c>
      <c r="I262" s="2">
        <f t="shared" si="165"/>
        <v>0</v>
      </c>
      <c r="J262" s="2"/>
      <c r="K262" s="2">
        <f t="shared" si="165"/>
        <v>0</v>
      </c>
      <c r="L262" s="2"/>
      <c r="M262" s="2">
        <f t="shared" si="165"/>
        <v>0</v>
      </c>
      <c r="N262" s="2"/>
      <c r="O262" s="2">
        <f t="shared" si="165"/>
        <v>0</v>
      </c>
      <c r="P262" s="2"/>
      <c r="Q262" s="2">
        <f t="shared" si="165"/>
        <v>0</v>
      </c>
      <c r="R262" s="2"/>
      <c r="S262" s="2">
        <f t="shared" si="165"/>
        <v>0</v>
      </c>
      <c r="T262" s="2"/>
    </row>
    <row r="263" spans="1:20" hidden="1" x14ac:dyDescent="0.2">
      <c r="A263" s="42"/>
      <c r="B263" s="12" t="s">
        <v>56</v>
      </c>
      <c r="C263" s="8">
        <v>650</v>
      </c>
      <c r="D263" s="6" t="s">
        <v>42</v>
      </c>
      <c r="E263" s="6" t="s">
        <v>46</v>
      </c>
      <c r="F263" s="60" t="s">
        <v>251</v>
      </c>
      <c r="G263" s="61">
        <v>540</v>
      </c>
      <c r="H263" s="2">
        <v>0</v>
      </c>
      <c r="I263" s="2">
        <v>0</v>
      </c>
      <c r="J263" s="2"/>
      <c r="K263" s="2"/>
      <c r="L263" s="2"/>
      <c r="M263" s="2">
        <f>I263+K263</f>
        <v>0</v>
      </c>
      <c r="N263" s="2"/>
      <c r="O263" s="2">
        <v>0</v>
      </c>
      <c r="P263" s="2"/>
      <c r="Q263" s="2"/>
      <c r="R263" s="2"/>
      <c r="S263" s="2">
        <f>O263+Q263</f>
        <v>0</v>
      </c>
      <c r="T263" s="2"/>
    </row>
    <row r="264" spans="1:20" ht="60" hidden="1" x14ac:dyDescent="0.2">
      <c r="A264" s="42"/>
      <c r="B264" s="12" t="s">
        <v>318</v>
      </c>
      <c r="C264" s="8">
        <v>650</v>
      </c>
      <c r="D264" s="6" t="s">
        <v>42</v>
      </c>
      <c r="E264" s="6" t="s">
        <v>46</v>
      </c>
      <c r="F264" s="60" t="s">
        <v>252</v>
      </c>
      <c r="G264" s="9"/>
      <c r="H264" s="2">
        <f>H265+H267</f>
        <v>2754.9</v>
      </c>
      <c r="I264" s="2">
        <f>I265+I267</f>
        <v>0</v>
      </c>
      <c r="J264" s="2"/>
      <c r="K264" s="2">
        <f>K265+K267</f>
        <v>0</v>
      </c>
      <c r="L264" s="2"/>
      <c r="M264" s="2">
        <f t="shared" ref="M264" si="166">M265+M267</f>
        <v>0</v>
      </c>
      <c r="N264" s="2"/>
      <c r="O264" s="2">
        <f>O265+O267</f>
        <v>0</v>
      </c>
      <c r="P264" s="2"/>
      <c r="Q264" s="2">
        <f>Q265+Q267</f>
        <v>0</v>
      </c>
      <c r="R264" s="2"/>
      <c r="S264" s="2">
        <f t="shared" ref="S264" si="167">S265+S267</f>
        <v>0</v>
      </c>
      <c r="T264" s="2"/>
    </row>
    <row r="265" spans="1:20" s="1" customFormat="1" ht="25.5" hidden="1" customHeight="1" x14ac:dyDescent="0.2">
      <c r="A265" s="42"/>
      <c r="B265" s="12" t="s">
        <v>73</v>
      </c>
      <c r="C265" s="8">
        <v>650</v>
      </c>
      <c r="D265" s="15" t="s">
        <v>42</v>
      </c>
      <c r="E265" s="15" t="s">
        <v>46</v>
      </c>
      <c r="F265" s="60" t="s">
        <v>252</v>
      </c>
      <c r="G265" s="9">
        <v>200</v>
      </c>
      <c r="H265" s="17">
        <f t="shared" ref="H265:S265" si="168">H266</f>
        <v>2754.9</v>
      </c>
      <c r="I265" s="17">
        <f t="shared" si="168"/>
        <v>0</v>
      </c>
      <c r="J265" s="17"/>
      <c r="K265" s="17">
        <f t="shared" si="168"/>
        <v>0</v>
      </c>
      <c r="L265" s="17"/>
      <c r="M265" s="17">
        <f t="shared" si="168"/>
        <v>0</v>
      </c>
      <c r="N265" s="17"/>
      <c r="O265" s="17">
        <f t="shared" si="168"/>
        <v>0</v>
      </c>
      <c r="P265" s="17"/>
      <c r="Q265" s="17">
        <f t="shared" si="168"/>
        <v>0</v>
      </c>
      <c r="R265" s="17"/>
      <c r="S265" s="17">
        <f t="shared" si="168"/>
        <v>0</v>
      </c>
      <c r="T265" s="17"/>
    </row>
    <row r="266" spans="1:20" s="1" customFormat="1" ht="25.5" hidden="1" customHeight="1" x14ac:dyDescent="0.2">
      <c r="A266" s="42"/>
      <c r="B266" s="18" t="s">
        <v>16</v>
      </c>
      <c r="C266" s="8">
        <v>650</v>
      </c>
      <c r="D266" s="15" t="s">
        <v>42</v>
      </c>
      <c r="E266" s="15" t="s">
        <v>46</v>
      </c>
      <c r="F266" s="60" t="s">
        <v>252</v>
      </c>
      <c r="G266" s="62">
        <v>240</v>
      </c>
      <c r="H266" s="17">
        <v>2754.9</v>
      </c>
      <c r="I266" s="17"/>
      <c r="J266" s="17"/>
      <c r="K266" s="17"/>
      <c r="L266" s="17"/>
      <c r="M266" s="2">
        <f>I266+K266</f>
        <v>0</v>
      </c>
      <c r="N266" s="17"/>
      <c r="O266" s="17"/>
      <c r="P266" s="17"/>
      <c r="Q266" s="17"/>
      <c r="R266" s="17"/>
      <c r="S266" s="2">
        <f>O266+Q266</f>
        <v>0</v>
      </c>
      <c r="T266" s="17"/>
    </row>
    <row r="267" spans="1:20" hidden="1" x14ac:dyDescent="0.2">
      <c r="A267" s="42"/>
      <c r="B267" s="11" t="s">
        <v>55</v>
      </c>
      <c r="C267" s="8">
        <v>650</v>
      </c>
      <c r="D267" s="6" t="s">
        <v>42</v>
      </c>
      <c r="E267" s="6" t="s">
        <v>46</v>
      </c>
      <c r="F267" s="60" t="s">
        <v>252</v>
      </c>
      <c r="G267" s="9">
        <v>500</v>
      </c>
      <c r="H267" s="2">
        <f t="shared" ref="H267:S267" si="169">H268</f>
        <v>0</v>
      </c>
      <c r="I267" s="2">
        <f t="shared" si="169"/>
        <v>0</v>
      </c>
      <c r="J267" s="2"/>
      <c r="K267" s="2">
        <f t="shared" si="169"/>
        <v>0</v>
      </c>
      <c r="L267" s="2"/>
      <c r="M267" s="2">
        <f t="shared" si="169"/>
        <v>0</v>
      </c>
      <c r="N267" s="2"/>
      <c r="O267" s="2">
        <f t="shared" si="169"/>
        <v>0</v>
      </c>
      <c r="P267" s="2"/>
      <c r="Q267" s="2">
        <f t="shared" si="169"/>
        <v>0</v>
      </c>
      <c r="R267" s="2"/>
      <c r="S267" s="2">
        <f t="shared" si="169"/>
        <v>0</v>
      </c>
      <c r="T267" s="2"/>
    </row>
    <row r="268" spans="1:20" hidden="1" x14ac:dyDescent="0.2">
      <c r="A268" s="42"/>
      <c r="B268" s="12" t="s">
        <v>56</v>
      </c>
      <c r="C268" s="8">
        <v>650</v>
      </c>
      <c r="D268" s="6" t="s">
        <v>42</v>
      </c>
      <c r="E268" s="6" t="s">
        <v>46</v>
      </c>
      <c r="F268" s="60" t="s">
        <v>252</v>
      </c>
      <c r="G268" s="61">
        <v>540</v>
      </c>
      <c r="H268" s="2"/>
      <c r="I268" s="2"/>
      <c r="J268" s="2"/>
      <c r="K268" s="2"/>
      <c r="L268" s="2"/>
      <c r="M268" s="2">
        <f>I268+K268</f>
        <v>0</v>
      </c>
      <c r="N268" s="2"/>
      <c r="O268" s="2"/>
      <c r="P268" s="2"/>
      <c r="Q268" s="2"/>
      <c r="R268" s="2"/>
      <c r="S268" s="2">
        <f>O268+Q268</f>
        <v>0</v>
      </c>
      <c r="T268" s="2"/>
    </row>
    <row r="269" spans="1:20" s="1" customFormat="1" ht="46.5" hidden="1" customHeight="1" x14ac:dyDescent="0.2">
      <c r="A269" s="42"/>
      <c r="B269" s="29" t="s">
        <v>155</v>
      </c>
      <c r="C269" s="8">
        <v>650</v>
      </c>
      <c r="D269" s="15" t="s">
        <v>42</v>
      </c>
      <c r="E269" s="15" t="s">
        <v>46</v>
      </c>
      <c r="F269" s="72" t="s">
        <v>126</v>
      </c>
      <c r="G269" s="16"/>
      <c r="H269" s="17">
        <f>H270</f>
        <v>0</v>
      </c>
      <c r="I269" s="17">
        <f t="shared" ref="I269:O270" si="170">I270</f>
        <v>0</v>
      </c>
      <c r="J269" s="17"/>
      <c r="K269" s="17">
        <f>K270</f>
        <v>0</v>
      </c>
      <c r="L269" s="17"/>
      <c r="M269" s="17">
        <f>M270</f>
        <v>0</v>
      </c>
      <c r="N269" s="17"/>
      <c r="O269" s="17">
        <f t="shared" si="170"/>
        <v>0</v>
      </c>
      <c r="P269" s="17"/>
      <c r="Q269" s="17">
        <f>Q270</f>
        <v>0</v>
      </c>
      <c r="R269" s="17"/>
      <c r="S269" s="17">
        <f>S270</f>
        <v>0</v>
      </c>
      <c r="T269" s="17"/>
    </row>
    <row r="270" spans="1:20" s="1" customFormat="1" ht="25.5" hidden="1" customHeight="1" x14ac:dyDescent="0.2">
      <c r="A270" s="42"/>
      <c r="B270" s="12" t="s">
        <v>73</v>
      </c>
      <c r="C270" s="8">
        <v>650</v>
      </c>
      <c r="D270" s="15" t="s">
        <v>42</v>
      </c>
      <c r="E270" s="15" t="s">
        <v>46</v>
      </c>
      <c r="F270" s="72" t="s">
        <v>126</v>
      </c>
      <c r="G270" s="9">
        <v>200</v>
      </c>
      <c r="H270" s="17">
        <f>H271</f>
        <v>0</v>
      </c>
      <c r="I270" s="17">
        <f t="shared" si="170"/>
        <v>0</v>
      </c>
      <c r="J270" s="17"/>
      <c r="K270" s="17">
        <f>K271</f>
        <v>0</v>
      </c>
      <c r="L270" s="17"/>
      <c r="M270" s="17">
        <f>M271</f>
        <v>0</v>
      </c>
      <c r="N270" s="17"/>
      <c r="O270" s="17">
        <f t="shared" si="170"/>
        <v>0</v>
      </c>
      <c r="P270" s="17"/>
      <c r="Q270" s="17">
        <f>Q271</f>
        <v>0</v>
      </c>
      <c r="R270" s="17"/>
      <c r="S270" s="17">
        <f>S271</f>
        <v>0</v>
      </c>
      <c r="T270" s="17"/>
    </row>
    <row r="271" spans="1:20" s="1" customFormat="1" ht="25.5" hidden="1" customHeight="1" x14ac:dyDescent="0.2">
      <c r="A271" s="42"/>
      <c r="B271" s="18" t="s">
        <v>16</v>
      </c>
      <c r="C271" s="8">
        <v>650</v>
      </c>
      <c r="D271" s="15" t="s">
        <v>42</v>
      </c>
      <c r="E271" s="15" t="s">
        <v>46</v>
      </c>
      <c r="F271" s="72" t="s">
        <v>126</v>
      </c>
      <c r="G271" s="62">
        <v>240</v>
      </c>
      <c r="H271" s="17"/>
      <c r="I271" s="17"/>
      <c r="J271" s="17"/>
      <c r="K271" s="17"/>
      <c r="L271" s="17"/>
      <c r="M271" s="2">
        <f>I271+K271</f>
        <v>0</v>
      </c>
      <c r="N271" s="17"/>
      <c r="O271" s="17"/>
      <c r="P271" s="17"/>
      <c r="Q271" s="17"/>
      <c r="R271" s="17"/>
      <c r="S271" s="2">
        <f>O271+Q271</f>
        <v>0</v>
      </c>
      <c r="T271" s="17"/>
    </row>
    <row r="272" spans="1:20" s="1" customFormat="1" ht="49.5" customHeight="1" x14ac:dyDescent="0.2">
      <c r="A272" s="42"/>
      <c r="B272" s="12" t="s">
        <v>319</v>
      </c>
      <c r="C272" s="8">
        <v>650</v>
      </c>
      <c r="D272" s="15" t="s">
        <v>42</v>
      </c>
      <c r="E272" s="15" t="s">
        <v>46</v>
      </c>
      <c r="F272" s="6" t="s">
        <v>253</v>
      </c>
      <c r="G272" s="21"/>
      <c r="H272" s="17">
        <f>H273+H275</f>
        <v>1506.7</v>
      </c>
      <c r="I272" s="17">
        <f>I273+I275</f>
        <v>1606.7</v>
      </c>
      <c r="J272" s="17"/>
      <c r="K272" s="17">
        <f>K273+K275</f>
        <v>0</v>
      </c>
      <c r="L272" s="17"/>
      <c r="M272" s="17">
        <f t="shared" ref="M272" si="171">M273+M275</f>
        <v>1606.7</v>
      </c>
      <c r="N272" s="17"/>
      <c r="O272" s="17">
        <f>O273+O275</f>
        <v>0</v>
      </c>
      <c r="P272" s="17"/>
      <c r="Q272" s="17">
        <f>Q273+Q275</f>
        <v>0</v>
      </c>
      <c r="R272" s="17"/>
      <c r="S272" s="17">
        <f t="shared" ref="S272" si="172">S273+S275</f>
        <v>0</v>
      </c>
      <c r="T272" s="17"/>
    </row>
    <row r="273" spans="1:20" s="1" customFormat="1" ht="25.5" customHeight="1" x14ac:dyDescent="0.2">
      <c r="A273" s="42"/>
      <c r="B273" s="12" t="s">
        <v>73</v>
      </c>
      <c r="C273" s="8">
        <v>650</v>
      </c>
      <c r="D273" s="6" t="s">
        <v>42</v>
      </c>
      <c r="E273" s="6" t="s">
        <v>46</v>
      </c>
      <c r="F273" s="6" t="s">
        <v>253</v>
      </c>
      <c r="G273" s="9">
        <v>200</v>
      </c>
      <c r="H273" s="17">
        <f t="shared" ref="H273:S273" si="173">H274</f>
        <v>0</v>
      </c>
      <c r="I273" s="17">
        <f t="shared" si="173"/>
        <v>1606.7</v>
      </c>
      <c r="J273" s="17"/>
      <c r="K273" s="17">
        <f t="shared" si="173"/>
        <v>0</v>
      </c>
      <c r="L273" s="17"/>
      <c r="M273" s="17">
        <f t="shared" si="173"/>
        <v>1606.7</v>
      </c>
      <c r="N273" s="17"/>
      <c r="O273" s="17">
        <f t="shared" si="173"/>
        <v>0</v>
      </c>
      <c r="P273" s="17"/>
      <c r="Q273" s="17">
        <f t="shared" si="173"/>
        <v>0</v>
      </c>
      <c r="R273" s="17"/>
      <c r="S273" s="17">
        <f t="shared" si="173"/>
        <v>0</v>
      </c>
      <c r="T273" s="17"/>
    </row>
    <row r="274" spans="1:20" s="1" customFormat="1" ht="25.5" customHeight="1" x14ac:dyDescent="0.2">
      <c r="A274" s="42"/>
      <c r="B274" s="12" t="s">
        <v>16</v>
      </c>
      <c r="C274" s="8">
        <v>650</v>
      </c>
      <c r="D274" s="6" t="s">
        <v>42</v>
      </c>
      <c r="E274" s="6" t="s">
        <v>46</v>
      </c>
      <c r="F274" s="6" t="s">
        <v>253</v>
      </c>
      <c r="G274" s="9">
        <v>240</v>
      </c>
      <c r="H274" s="2"/>
      <c r="I274" s="2">
        <v>1606.7</v>
      </c>
      <c r="J274" s="2"/>
      <c r="K274" s="2"/>
      <c r="L274" s="2"/>
      <c r="M274" s="2">
        <f>I274+K274</f>
        <v>1606.7</v>
      </c>
      <c r="N274" s="2"/>
      <c r="O274" s="2"/>
      <c r="P274" s="2"/>
      <c r="Q274" s="2"/>
      <c r="R274" s="2"/>
      <c r="S274" s="2">
        <f>O274+Q274</f>
        <v>0</v>
      </c>
      <c r="T274" s="2"/>
    </row>
    <row r="275" spans="1:20" hidden="1" x14ac:dyDescent="0.2">
      <c r="A275" s="42"/>
      <c r="B275" s="11" t="s">
        <v>55</v>
      </c>
      <c r="C275" s="8">
        <v>650</v>
      </c>
      <c r="D275" s="6" t="s">
        <v>42</v>
      </c>
      <c r="E275" s="6" t="s">
        <v>46</v>
      </c>
      <c r="F275" s="60" t="s">
        <v>253</v>
      </c>
      <c r="G275" s="9">
        <v>500</v>
      </c>
      <c r="H275" s="2">
        <f t="shared" ref="H275:S275" si="174">H276</f>
        <v>1506.7</v>
      </c>
      <c r="I275" s="2">
        <f t="shared" si="174"/>
        <v>0</v>
      </c>
      <c r="J275" s="2"/>
      <c r="K275" s="2">
        <f t="shared" si="174"/>
        <v>0</v>
      </c>
      <c r="L275" s="2"/>
      <c r="M275" s="2">
        <f t="shared" si="174"/>
        <v>0</v>
      </c>
      <c r="N275" s="2"/>
      <c r="O275" s="2">
        <f t="shared" si="174"/>
        <v>0</v>
      </c>
      <c r="P275" s="2"/>
      <c r="Q275" s="2">
        <f t="shared" si="174"/>
        <v>0</v>
      </c>
      <c r="R275" s="2"/>
      <c r="S275" s="2">
        <f t="shared" si="174"/>
        <v>0</v>
      </c>
      <c r="T275" s="2"/>
    </row>
    <row r="276" spans="1:20" hidden="1" x14ac:dyDescent="0.2">
      <c r="A276" s="42"/>
      <c r="B276" s="12" t="s">
        <v>56</v>
      </c>
      <c r="C276" s="8">
        <v>650</v>
      </c>
      <c r="D276" s="6" t="s">
        <v>42</v>
      </c>
      <c r="E276" s="6" t="s">
        <v>46</v>
      </c>
      <c r="F276" s="60" t="s">
        <v>253</v>
      </c>
      <c r="G276" s="61">
        <v>540</v>
      </c>
      <c r="H276" s="2">
        <v>1506.7</v>
      </c>
      <c r="I276" s="2"/>
      <c r="J276" s="2"/>
      <c r="K276" s="2"/>
      <c r="L276" s="2"/>
      <c r="M276" s="2">
        <f>I276+K276</f>
        <v>0</v>
      </c>
      <c r="N276" s="2"/>
      <c r="O276" s="2"/>
      <c r="P276" s="2"/>
      <c r="Q276" s="2"/>
      <c r="R276" s="2"/>
      <c r="S276" s="2">
        <f>O276+Q276</f>
        <v>0</v>
      </c>
      <c r="T276" s="2"/>
    </row>
    <row r="277" spans="1:20" s="1" customFormat="1" x14ac:dyDescent="0.2">
      <c r="A277" s="42"/>
      <c r="B277" s="12" t="s">
        <v>280</v>
      </c>
      <c r="C277" s="8">
        <v>650</v>
      </c>
      <c r="D277" s="15" t="s">
        <v>42</v>
      </c>
      <c r="E277" s="15" t="s">
        <v>46</v>
      </c>
      <c r="F277" s="20" t="s">
        <v>254</v>
      </c>
      <c r="G277" s="9"/>
      <c r="H277" s="17">
        <f t="shared" ref="H277:S277" si="175">H278+H280</f>
        <v>5100</v>
      </c>
      <c r="I277" s="17">
        <f t="shared" si="175"/>
        <v>3150</v>
      </c>
      <c r="J277" s="17"/>
      <c r="K277" s="17">
        <f t="shared" si="175"/>
        <v>0</v>
      </c>
      <c r="L277" s="17"/>
      <c r="M277" s="17">
        <f t="shared" si="175"/>
        <v>3150</v>
      </c>
      <c r="N277" s="17"/>
      <c r="O277" s="17">
        <f t="shared" si="175"/>
        <v>3150</v>
      </c>
      <c r="P277" s="17"/>
      <c r="Q277" s="17">
        <f t="shared" si="175"/>
        <v>0</v>
      </c>
      <c r="R277" s="17"/>
      <c r="S277" s="17">
        <f t="shared" si="175"/>
        <v>3150</v>
      </c>
      <c r="T277" s="17"/>
    </row>
    <row r="278" spans="1:20" s="1" customFormat="1" ht="24" x14ac:dyDescent="0.2">
      <c r="A278" s="42"/>
      <c r="B278" s="12" t="s">
        <v>73</v>
      </c>
      <c r="C278" s="8">
        <v>650</v>
      </c>
      <c r="D278" s="6" t="s">
        <v>42</v>
      </c>
      <c r="E278" s="6" t="s">
        <v>46</v>
      </c>
      <c r="F278" s="20" t="s">
        <v>254</v>
      </c>
      <c r="G278" s="9">
        <v>200</v>
      </c>
      <c r="H278" s="2">
        <f t="shared" ref="H278:S278" si="176">H279</f>
        <v>5000</v>
      </c>
      <c r="I278" s="2">
        <f t="shared" si="176"/>
        <v>3000</v>
      </c>
      <c r="J278" s="2"/>
      <c r="K278" s="2">
        <f t="shared" si="176"/>
        <v>0</v>
      </c>
      <c r="L278" s="2"/>
      <c r="M278" s="2">
        <f t="shared" si="176"/>
        <v>3000</v>
      </c>
      <c r="N278" s="2"/>
      <c r="O278" s="2">
        <f t="shared" si="176"/>
        <v>3000</v>
      </c>
      <c r="P278" s="2"/>
      <c r="Q278" s="2">
        <f t="shared" si="176"/>
        <v>0</v>
      </c>
      <c r="R278" s="2"/>
      <c r="S278" s="2">
        <f t="shared" si="176"/>
        <v>3000</v>
      </c>
      <c r="T278" s="2"/>
    </row>
    <row r="279" spans="1:20" s="1" customFormat="1" ht="24" x14ac:dyDescent="0.2">
      <c r="A279" s="42"/>
      <c r="B279" s="18" t="s">
        <v>16</v>
      </c>
      <c r="C279" s="8">
        <v>650</v>
      </c>
      <c r="D279" s="20" t="s">
        <v>42</v>
      </c>
      <c r="E279" s="20" t="s">
        <v>46</v>
      </c>
      <c r="F279" s="20" t="s">
        <v>254</v>
      </c>
      <c r="G279" s="21">
        <v>240</v>
      </c>
      <c r="H279" s="22">
        <v>5000</v>
      </c>
      <c r="I279" s="22">
        <v>3000</v>
      </c>
      <c r="J279" s="22"/>
      <c r="K279" s="22"/>
      <c r="L279" s="22"/>
      <c r="M279" s="2">
        <f>I279+K279</f>
        <v>3000</v>
      </c>
      <c r="N279" s="22"/>
      <c r="O279" s="22">
        <v>3000</v>
      </c>
      <c r="P279" s="22"/>
      <c r="Q279" s="22"/>
      <c r="R279" s="22"/>
      <c r="S279" s="2">
        <f>O279+Q279</f>
        <v>3000</v>
      </c>
      <c r="T279" s="22"/>
    </row>
    <row r="280" spans="1:20" x14ac:dyDescent="0.2">
      <c r="A280" s="42"/>
      <c r="B280" s="12" t="s">
        <v>18</v>
      </c>
      <c r="C280" s="8">
        <v>650</v>
      </c>
      <c r="D280" s="6" t="s">
        <v>42</v>
      </c>
      <c r="E280" s="6" t="s">
        <v>46</v>
      </c>
      <c r="F280" s="20" t="s">
        <v>254</v>
      </c>
      <c r="G280" s="9">
        <v>800</v>
      </c>
      <c r="H280" s="2">
        <f t="shared" ref="H280:S280" si="177">H281</f>
        <v>100</v>
      </c>
      <c r="I280" s="2">
        <f t="shared" si="177"/>
        <v>150</v>
      </c>
      <c r="J280" s="2"/>
      <c r="K280" s="2">
        <f t="shared" si="177"/>
        <v>0</v>
      </c>
      <c r="L280" s="2"/>
      <c r="M280" s="2">
        <f t="shared" si="177"/>
        <v>150</v>
      </c>
      <c r="N280" s="2"/>
      <c r="O280" s="2">
        <f t="shared" si="177"/>
        <v>150</v>
      </c>
      <c r="P280" s="2"/>
      <c r="Q280" s="2">
        <f t="shared" si="177"/>
        <v>0</v>
      </c>
      <c r="R280" s="2"/>
      <c r="S280" s="2">
        <f t="shared" si="177"/>
        <v>150</v>
      </c>
      <c r="T280" s="2"/>
    </row>
    <row r="281" spans="1:20" ht="36" x14ac:dyDescent="0.2">
      <c r="A281" s="42"/>
      <c r="B281" s="12" t="s">
        <v>74</v>
      </c>
      <c r="C281" s="8">
        <v>650</v>
      </c>
      <c r="D281" s="6" t="s">
        <v>42</v>
      </c>
      <c r="E281" s="6" t="s">
        <v>46</v>
      </c>
      <c r="F281" s="20" t="s">
        <v>254</v>
      </c>
      <c r="G281" s="9">
        <v>810</v>
      </c>
      <c r="H281" s="2">
        <v>100</v>
      </c>
      <c r="I281" s="2">
        <v>150</v>
      </c>
      <c r="J281" s="2"/>
      <c r="K281" s="2"/>
      <c r="L281" s="2"/>
      <c r="M281" s="2">
        <f>I281+K281</f>
        <v>150</v>
      </c>
      <c r="N281" s="2"/>
      <c r="O281" s="2">
        <v>150</v>
      </c>
      <c r="P281" s="2"/>
      <c r="Q281" s="2"/>
      <c r="R281" s="2"/>
      <c r="S281" s="2">
        <f>O281+Q281</f>
        <v>150</v>
      </c>
      <c r="T281" s="2"/>
    </row>
    <row r="282" spans="1:20" x14ac:dyDescent="0.2">
      <c r="A282" s="42"/>
      <c r="B282" s="32" t="s">
        <v>47</v>
      </c>
      <c r="C282" s="8">
        <v>650</v>
      </c>
      <c r="D282" s="6" t="s">
        <v>42</v>
      </c>
      <c r="E282" s="6" t="s">
        <v>48</v>
      </c>
      <c r="F282" s="33"/>
      <c r="G282" s="9"/>
      <c r="H282" s="2">
        <f t="shared" ref="H282:S282" si="178">H283+H311</f>
        <v>5519.5</v>
      </c>
      <c r="I282" s="2">
        <f t="shared" si="178"/>
        <v>5510</v>
      </c>
      <c r="J282" s="2"/>
      <c r="K282" s="2">
        <f t="shared" si="178"/>
        <v>0</v>
      </c>
      <c r="L282" s="2"/>
      <c r="M282" s="2">
        <f t="shared" si="178"/>
        <v>5510</v>
      </c>
      <c r="N282" s="2"/>
      <c r="O282" s="2">
        <f t="shared" si="178"/>
        <v>4350</v>
      </c>
      <c r="P282" s="2"/>
      <c r="Q282" s="2">
        <f t="shared" si="178"/>
        <v>0</v>
      </c>
      <c r="R282" s="2"/>
      <c r="S282" s="2">
        <f t="shared" si="178"/>
        <v>4350</v>
      </c>
      <c r="T282" s="2"/>
    </row>
    <row r="283" spans="1:20" ht="24" x14ac:dyDescent="0.2">
      <c r="A283" s="73" t="s">
        <v>8</v>
      </c>
      <c r="B283" s="37" t="s">
        <v>278</v>
      </c>
      <c r="C283" s="8">
        <v>650</v>
      </c>
      <c r="D283" s="6" t="s">
        <v>42</v>
      </c>
      <c r="E283" s="6" t="s">
        <v>48</v>
      </c>
      <c r="F283" s="6" t="s">
        <v>104</v>
      </c>
      <c r="G283" s="9"/>
      <c r="H283" s="2">
        <f>H284+H288+H297+H301</f>
        <v>5519.5</v>
      </c>
      <c r="I283" s="2">
        <f>I284+I288+I297+I301</f>
        <v>5510</v>
      </c>
      <c r="J283" s="2"/>
      <c r="K283" s="2">
        <f>K284+K288+K297+K301</f>
        <v>0</v>
      </c>
      <c r="L283" s="2"/>
      <c r="M283" s="2">
        <f t="shared" ref="M283" si="179">M284+M288+M297+M301</f>
        <v>5510</v>
      </c>
      <c r="N283" s="2"/>
      <c r="O283" s="2">
        <f>O284+O288+O297+O301</f>
        <v>4350</v>
      </c>
      <c r="P283" s="2"/>
      <c r="Q283" s="2">
        <f>Q284+Q288+Q297+Q301</f>
        <v>0</v>
      </c>
      <c r="R283" s="2"/>
      <c r="S283" s="2">
        <f t="shared" ref="S283" si="180">S284+S288+S297+S301</f>
        <v>4350</v>
      </c>
      <c r="T283" s="2"/>
    </row>
    <row r="284" spans="1:20" ht="24" x14ac:dyDescent="0.2">
      <c r="A284" s="73"/>
      <c r="B284" s="11" t="s">
        <v>279</v>
      </c>
      <c r="C284" s="8">
        <v>650</v>
      </c>
      <c r="D284" s="6" t="s">
        <v>42</v>
      </c>
      <c r="E284" s="6" t="s">
        <v>48</v>
      </c>
      <c r="F284" s="6" t="s">
        <v>214</v>
      </c>
      <c r="G284" s="9"/>
      <c r="H284" s="2">
        <f>H285</f>
        <v>150</v>
      </c>
      <c r="I284" s="2">
        <f t="shared" ref="I284:O285" si="181">I285</f>
        <v>160</v>
      </c>
      <c r="J284" s="2"/>
      <c r="K284" s="2">
        <f t="shared" ref="K284:M286" si="182">K285</f>
        <v>0</v>
      </c>
      <c r="L284" s="2"/>
      <c r="M284" s="2">
        <f t="shared" si="182"/>
        <v>160</v>
      </c>
      <c r="N284" s="2"/>
      <c r="O284" s="2">
        <f t="shared" si="181"/>
        <v>0</v>
      </c>
      <c r="P284" s="2"/>
      <c r="Q284" s="2">
        <f t="shared" ref="Q284:S286" si="183">Q285</f>
        <v>0</v>
      </c>
      <c r="R284" s="2"/>
      <c r="S284" s="2">
        <f t="shared" si="183"/>
        <v>0</v>
      </c>
      <c r="T284" s="2"/>
    </row>
    <row r="285" spans="1:20" x14ac:dyDescent="0.2">
      <c r="A285" s="42"/>
      <c r="B285" s="11" t="s">
        <v>280</v>
      </c>
      <c r="C285" s="8">
        <v>650</v>
      </c>
      <c r="D285" s="6" t="s">
        <v>42</v>
      </c>
      <c r="E285" s="6" t="s">
        <v>48</v>
      </c>
      <c r="F285" s="6" t="s">
        <v>255</v>
      </c>
      <c r="G285" s="9"/>
      <c r="H285" s="2">
        <f>H286</f>
        <v>150</v>
      </c>
      <c r="I285" s="2">
        <f t="shared" si="181"/>
        <v>160</v>
      </c>
      <c r="J285" s="2"/>
      <c r="K285" s="2">
        <f t="shared" si="182"/>
        <v>0</v>
      </c>
      <c r="L285" s="2"/>
      <c r="M285" s="2">
        <f t="shared" si="182"/>
        <v>160</v>
      </c>
      <c r="N285" s="2"/>
      <c r="O285" s="2">
        <f t="shared" si="181"/>
        <v>0</v>
      </c>
      <c r="P285" s="2"/>
      <c r="Q285" s="2">
        <f t="shared" si="183"/>
        <v>0</v>
      </c>
      <c r="R285" s="2"/>
      <c r="S285" s="2">
        <f t="shared" si="183"/>
        <v>0</v>
      </c>
      <c r="T285" s="2"/>
    </row>
    <row r="286" spans="1:20" ht="24" x14ac:dyDescent="0.2">
      <c r="A286" s="42"/>
      <c r="B286" s="12" t="s">
        <v>73</v>
      </c>
      <c r="C286" s="8">
        <v>650</v>
      </c>
      <c r="D286" s="6" t="s">
        <v>42</v>
      </c>
      <c r="E286" s="6" t="s">
        <v>48</v>
      </c>
      <c r="F286" s="6" t="s">
        <v>255</v>
      </c>
      <c r="G286" s="9">
        <v>200</v>
      </c>
      <c r="H286" s="2">
        <f t="shared" ref="H286:O286" si="184">H287</f>
        <v>150</v>
      </c>
      <c r="I286" s="2">
        <f t="shared" si="184"/>
        <v>160</v>
      </c>
      <c r="J286" s="2"/>
      <c r="K286" s="2">
        <f t="shared" si="182"/>
        <v>0</v>
      </c>
      <c r="L286" s="2"/>
      <c r="M286" s="2">
        <f t="shared" si="182"/>
        <v>160</v>
      </c>
      <c r="N286" s="2"/>
      <c r="O286" s="2">
        <f t="shared" si="184"/>
        <v>0</v>
      </c>
      <c r="P286" s="2"/>
      <c r="Q286" s="2">
        <f t="shared" si="183"/>
        <v>0</v>
      </c>
      <c r="R286" s="2"/>
      <c r="S286" s="2">
        <f t="shared" si="183"/>
        <v>0</v>
      </c>
      <c r="T286" s="2"/>
    </row>
    <row r="287" spans="1:20" ht="24" x14ac:dyDescent="0.2">
      <c r="A287" s="49"/>
      <c r="B287" s="12" t="s">
        <v>16</v>
      </c>
      <c r="C287" s="8">
        <v>650</v>
      </c>
      <c r="D287" s="6" t="s">
        <v>42</v>
      </c>
      <c r="E287" s="6" t="s">
        <v>48</v>
      </c>
      <c r="F287" s="6" t="s">
        <v>255</v>
      </c>
      <c r="G287" s="9">
        <v>240</v>
      </c>
      <c r="H287" s="2">
        <v>150</v>
      </c>
      <c r="I287" s="2">
        <v>160</v>
      </c>
      <c r="J287" s="2"/>
      <c r="K287" s="2"/>
      <c r="L287" s="2"/>
      <c r="M287" s="2">
        <f>I287+K287</f>
        <v>160</v>
      </c>
      <c r="N287" s="2"/>
      <c r="O287" s="2">
        <v>0</v>
      </c>
      <c r="P287" s="2"/>
      <c r="Q287" s="2"/>
      <c r="R287" s="2"/>
      <c r="S287" s="2">
        <f>O287+Q287</f>
        <v>0</v>
      </c>
      <c r="T287" s="2"/>
    </row>
    <row r="288" spans="1:20" s="1" customFormat="1" ht="24" x14ac:dyDescent="0.2">
      <c r="A288" s="5"/>
      <c r="B288" s="28" t="s">
        <v>281</v>
      </c>
      <c r="C288" s="8">
        <v>650</v>
      </c>
      <c r="D288" s="15" t="s">
        <v>42</v>
      </c>
      <c r="E288" s="15" t="s">
        <v>48</v>
      </c>
      <c r="F288" s="15" t="s">
        <v>256</v>
      </c>
      <c r="G288" s="16"/>
      <c r="H288" s="17">
        <f t="shared" ref="H288:S288" si="185">H289+H292</f>
        <v>200</v>
      </c>
      <c r="I288" s="17">
        <f t="shared" si="185"/>
        <v>200</v>
      </c>
      <c r="J288" s="17"/>
      <c r="K288" s="17">
        <f t="shared" si="185"/>
        <v>0</v>
      </c>
      <c r="L288" s="17"/>
      <c r="M288" s="17">
        <f t="shared" si="185"/>
        <v>200</v>
      </c>
      <c r="N288" s="17"/>
      <c r="O288" s="17">
        <f t="shared" si="185"/>
        <v>200</v>
      </c>
      <c r="P288" s="17"/>
      <c r="Q288" s="17">
        <f t="shared" si="185"/>
        <v>0</v>
      </c>
      <c r="R288" s="17"/>
      <c r="S288" s="17">
        <f t="shared" si="185"/>
        <v>200</v>
      </c>
      <c r="T288" s="17"/>
    </row>
    <row r="289" spans="1:20" s="1" customFormat="1" ht="21.75" hidden="1" customHeight="1" x14ac:dyDescent="0.2">
      <c r="A289" s="5"/>
      <c r="B289" s="28" t="s">
        <v>144</v>
      </c>
      <c r="C289" s="8">
        <v>650</v>
      </c>
      <c r="D289" s="15" t="s">
        <v>42</v>
      </c>
      <c r="E289" s="15" t="s">
        <v>48</v>
      </c>
      <c r="F289" s="72" t="s">
        <v>156</v>
      </c>
      <c r="G289" s="16"/>
      <c r="H289" s="17">
        <f>H290</f>
        <v>0</v>
      </c>
      <c r="I289" s="17">
        <f t="shared" ref="I289:O290" si="186">I290</f>
        <v>0</v>
      </c>
      <c r="J289" s="17"/>
      <c r="K289" s="17">
        <f>K290</f>
        <v>0</v>
      </c>
      <c r="L289" s="17"/>
      <c r="M289" s="17">
        <f>M290</f>
        <v>0</v>
      </c>
      <c r="N289" s="17"/>
      <c r="O289" s="17">
        <f t="shared" si="186"/>
        <v>0</v>
      </c>
      <c r="P289" s="17"/>
      <c r="Q289" s="17">
        <f>Q290</f>
        <v>0</v>
      </c>
      <c r="R289" s="17"/>
      <c r="S289" s="17">
        <f>S290</f>
        <v>0</v>
      </c>
      <c r="T289" s="17"/>
    </row>
    <row r="290" spans="1:20" s="1" customFormat="1" ht="24" hidden="1" x14ac:dyDescent="0.2">
      <c r="A290" s="5"/>
      <c r="B290" s="12" t="s">
        <v>73</v>
      </c>
      <c r="C290" s="8">
        <v>650</v>
      </c>
      <c r="D290" s="15" t="s">
        <v>42</v>
      </c>
      <c r="E290" s="15" t="s">
        <v>48</v>
      </c>
      <c r="F290" s="72" t="s">
        <v>156</v>
      </c>
      <c r="G290" s="16">
        <v>200</v>
      </c>
      <c r="H290" s="17">
        <f>H291</f>
        <v>0</v>
      </c>
      <c r="I290" s="17">
        <f t="shared" si="186"/>
        <v>0</v>
      </c>
      <c r="J290" s="17"/>
      <c r="K290" s="17">
        <f>K291</f>
        <v>0</v>
      </c>
      <c r="L290" s="17"/>
      <c r="M290" s="17">
        <f>M291</f>
        <v>0</v>
      </c>
      <c r="N290" s="17"/>
      <c r="O290" s="17">
        <f t="shared" si="186"/>
        <v>0</v>
      </c>
      <c r="P290" s="17"/>
      <c r="Q290" s="17">
        <f>Q291</f>
        <v>0</v>
      </c>
      <c r="R290" s="17"/>
      <c r="S290" s="17">
        <f>S291</f>
        <v>0</v>
      </c>
      <c r="T290" s="17"/>
    </row>
    <row r="291" spans="1:20" s="1" customFormat="1" ht="24" hidden="1" x14ac:dyDescent="0.2">
      <c r="A291" s="5"/>
      <c r="B291" s="18" t="s">
        <v>16</v>
      </c>
      <c r="C291" s="8">
        <v>650</v>
      </c>
      <c r="D291" s="15" t="s">
        <v>42</v>
      </c>
      <c r="E291" s="15" t="s">
        <v>48</v>
      </c>
      <c r="F291" s="72" t="s">
        <v>156</v>
      </c>
      <c r="G291" s="70">
        <v>240</v>
      </c>
      <c r="H291" s="17"/>
      <c r="I291" s="17"/>
      <c r="J291" s="17"/>
      <c r="K291" s="17"/>
      <c r="L291" s="17"/>
      <c r="M291" s="2">
        <f>I291+K291</f>
        <v>0</v>
      </c>
      <c r="N291" s="17"/>
      <c r="O291" s="17"/>
      <c r="P291" s="17"/>
      <c r="Q291" s="17"/>
      <c r="R291" s="17"/>
      <c r="S291" s="2">
        <f>O291+Q291</f>
        <v>0</v>
      </c>
      <c r="T291" s="17"/>
    </row>
    <row r="292" spans="1:20" s="1" customFormat="1" x14ac:dyDescent="0.2">
      <c r="A292" s="5"/>
      <c r="B292" s="11" t="s">
        <v>280</v>
      </c>
      <c r="C292" s="8">
        <v>650</v>
      </c>
      <c r="D292" s="6" t="s">
        <v>42</v>
      </c>
      <c r="E292" s="6" t="s">
        <v>48</v>
      </c>
      <c r="F292" s="20" t="s">
        <v>257</v>
      </c>
      <c r="G292" s="9"/>
      <c r="H292" s="2">
        <f t="shared" ref="H292:S292" si="187">H293+H295</f>
        <v>200</v>
      </c>
      <c r="I292" s="2">
        <f t="shared" si="187"/>
        <v>200</v>
      </c>
      <c r="J292" s="2"/>
      <c r="K292" s="2">
        <f t="shared" si="187"/>
        <v>0</v>
      </c>
      <c r="L292" s="2"/>
      <c r="M292" s="2">
        <f t="shared" si="187"/>
        <v>200</v>
      </c>
      <c r="N292" s="2"/>
      <c r="O292" s="2">
        <f t="shared" si="187"/>
        <v>200</v>
      </c>
      <c r="P292" s="2"/>
      <c r="Q292" s="2">
        <f t="shared" si="187"/>
        <v>0</v>
      </c>
      <c r="R292" s="2"/>
      <c r="S292" s="2">
        <f t="shared" si="187"/>
        <v>200</v>
      </c>
      <c r="T292" s="2"/>
    </row>
    <row r="293" spans="1:20" s="1" customFormat="1" ht="24" x14ac:dyDescent="0.2">
      <c r="A293" s="5"/>
      <c r="B293" s="12" t="s">
        <v>73</v>
      </c>
      <c r="C293" s="8">
        <v>650</v>
      </c>
      <c r="D293" s="6" t="s">
        <v>42</v>
      </c>
      <c r="E293" s="6" t="s">
        <v>48</v>
      </c>
      <c r="F293" s="20" t="s">
        <v>257</v>
      </c>
      <c r="G293" s="9">
        <v>200</v>
      </c>
      <c r="H293" s="2">
        <f t="shared" ref="H293:S293" si="188">H294</f>
        <v>200</v>
      </c>
      <c r="I293" s="2">
        <f t="shared" si="188"/>
        <v>200</v>
      </c>
      <c r="J293" s="2"/>
      <c r="K293" s="2">
        <f t="shared" si="188"/>
        <v>0</v>
      </c>
      <c r="L293" s="2"/>
      <c r="M293" s="2">
        <f t="shared" si="188"/>
        <v>200</v>
      </c>
      <c r="N293" s="2"/>
      <c r="O293" s="2">
        <f t="shared" si="188"/>
        <v>200</v>
      </c>
      <c r="P293" s="2"/>
      <c r="Q293" s="2">
        <f t="shared" si="188"/>
        <v>0</v>
      </c>
      <c r="R293" s="2"/>
      <c r="S293" s="2">
        <f t="shared" si="188"/>
        <v>200</v>
      </c>
      <c r="T293" s="2"/>
    </row>
    <row r="294" spans="1:20" s="1" customFormat="1" ht="24" x14ac:dyDescent="0.2">
      <c r="A294" s="5"/>
      <c r="B294" s="18" t="s">
        <v>16</v>
      </c>
      <c r="C294" s="8">
        <v>650</v>
      </c>
      <c r="D294" s="20" t="s">
        <v>42</v>
      </c>
      <c r="E294" s="20" t="s">
        <v>48</v>
      </c>
      <c r="F294" s="20" t="s">
        <v>257</v>
      </c>
      <c r="G294" s="21">
        <v>240</v>
      </c>
      <c r="H294" s="22">
        <v>200</v>
      </c>
      <c r="I294" s="22">
        <v>200</v>
      </c>
      <c r="J294" s="22"/>
      <c r="K294" s="22"/>
      <c r="L294" s="22"/>
      <c r="M294" s="2">
        <f>I294+K294</f>
        <v>200</v>
      </c>
      <c r="N294" s="22"/>
      <c r="O294" s="22">
        <v>200</v>
      </c>
      <c r="P294" s="22"/>
      <c r="Q294" s="22"/>
      <c r="R294" s="22"/>
      <c r="S294" s="2">
        <f>O294+Q294</f>
        <v>200</v>
      </c>
      <c r="T294" s="22"/>
    </row>
    <row r="295" spans="1:20" s="1" customFormat="1" hidden="1" x14ac:dyDescent="0.2">
      <c r="A295" s="5"/>
      <c r="B295" s="18" t="s">
        <v>18</v>
      </c>
      <c r="C295" s="8">
        <v>650</v>
      </c>
      <c r="D295" s="20" t="s">
        <v>42</v>
      </c>
      <c r="E295" s="20" t="s">
        <v>48</v>
      </c>
      <c r="F295" s="67" t="s">
        <v>105</v>
      </c>
      <c r="G295" s="21">
        <v>800</v>
      </c>
      <c r="H295" s="22">
        <f t="shared" ref="H295:S295" si="189">H296</f>
        <v>0</v>
      </c>
      <c r="I295" s="22">
        <f t="shared" si="189"/>
        <v>0</v>
      </c>
      <c r="J295" s="22"/>
      <c r="K295" s="22">
        <f t="shared" si="189"/>
        <v>0</v>
      </c>
      <c r="L295" s="22"/>
      <c r="M295" s="22">
        <f t="shared" si="189"/>
        <v>0</v>
      </c>
      <c r="N295" s="22"/>
      <c r="O295" s="22">
        <f t="shared" si="189"/>
        <v>0</v>
      </c>
      <c r="P295" s="22"/>
      <c r="Q295" s="22">
        <f t="shared" si="189"/>
        <v>0</v>
      </c>
      <c r="R295" s="22"/>
      <c r="S295" s="22">
        <f t="shared" si="189"/>
        <v>0</v>
      </c>
      <c r="T295" s="22"/>
    </row>
    <row r="296" spans="1:20" s="1" customFormat="1" ht="36" hidden="1" x14ac:dyDescent="0.2">
      <c r="A296" s="5"/>
      <c r="B296" s="18" t="s">
        <v>74</v>
      </c>
      <c r="C296" s="8">
        <v>650</v>
      </c>
      <c r="D296" s="20" t="s">
        <v>42</v>
      </c>
      <c r="E296" s="20" t="s">
        <v>48</v>
      </c>
      <c r="F296" s="67" t="s">
        <v>105</v>
      </c>
      <c r="G296" s="62">
        <v>810</v>
      </c>
      <c r="H296" s="22">
        <v>0</v>
      </c>
      <c r="I296" s="22">
        <v>0</v>
      </c>
      <c r="J296" s="22"/>
      <c r="K296" s="22"/>
      <c r="L296" s="22"/>
      <c r="M296" s="2">
        <f>I296+K296</f>
        <v>0</v>
      </c>
      <c r="N296" s="22"/>
      <c r="O296" s="22">
        <v>0</v>
      </c>
      <c r="P296" s="22"/>
      <c r="Q296" s="22"/>
      <c r="R296" s="22"/>
      <c r="S296" s="2">
        <f>O296+Q296</f>
        <v>0</v>
      </c>
      <c r="T296" s="22"/>
    </row>
    <row r="297" spans="1:20" ht="24" x14ac:dyDescent="0.2">
      <c r="B297" s="11" t="s">
        <v>282</v>
      </c>
      <c r="C297" s="8">
        <v>650</v>
      </c>
      <c r="D297" s="6" t="s">
        <v>42</v>
      </c>
      <c r="E297" s="6" t="s">
        <v>48</v>
      </c>
      <c r="F297" s="31" t="s">
        <v>258</v>
      </c>
      <c r="G297" s="9"/>
      <c r="H297" s="2">
        <f>H298</f>
        <v>5169.5</v>
      </c>
      <c r="I297" s="2">
        <f t="shared" ref="I297:O309" si="190">I298</f>
        <v>5150</v>
      </c>
      <c r="J297" s="2"/>
      <c r="K297" s="2">
        <f t="shared" ref="K297:M299" si="191">K298</f>
        <v>0</v>
      </c>
      <c r="L297" s="2"/>
      <c r="M297" s="2">
        <f t="shared" si="191"/>
        <v>5150</v>
      </c>
      <c r="N297" s="2"/>
      <c r="O297" s="2">
        <f t="shared" si="190"/>
        <v>4150</v>
      </c>
      <c r="P297" s="2"/>
      <c r="Q297" s="2">
        <f t="shared" ref="Q297:S299" si="192">Q298</f>
        <v>0</v>
      </c>
      <c r="R297" s="2"/>
      <c r="S297" s="2">
        <f t="shared" si="192"/>
        <v>4150</v>
      </c>
      <c r="T297" s="2"/>
    </row>
    <row r="298" spans="1:20" x14ac:dyDescent="0.2">
      <c r="B298" s="11" t="s">
        <v>280</v>
      </c>
      <c r="C298" s="8">
        <v>650</v>
      </c>
      <c r="D298" s="6" t="s">
        <v>42</v>
      </c>
      <c r="E298" s="6" t="s">
        <v>48</v>
      </c>
      <c r="F298" s="31" t="s">
        <v>259</v>
      </c>
      <c r="G298" s="9"/>
      <c r="H298" s="2">
        <f>H299</f>
        <v>5169.5</v>
      </c>
      <c r="I298" s="2">
        <f t="shared" si="190"/>
        <v>5150</v>
      </c>
      <c r="J298" s="2"/>
      <c r="K298" s="2">
        <f t="shared" si="191"/>
        <v>0</v>
      </c>
      <c r="L298" s="2"/>
      <c r="M298" s="2">
        <f t="shared" si="191"/>
        <v>5150</v>
      </c>
      <c r="N298" s="2"/>
      <c r="O298" s="2">
        <f t="shared" si="190"/>
        <v>4150</v>
      </c>
      <c r="P298" s="2"/>
      <c r="Q298" s="2">
        <f t="shared" si="192"/>
        <v>0</v>
      </c>
      <c r="R298" s="2"/>
      <c r="S298" s="2">
        <f t="shared" si="192"/>
        <v>4150</v>
      </c>
      <c r="T298" s="2"/>
    </row>
    <row r="299" spans="1:20" ht="24" x14ac:dyDescent="0.2">
      <c r="B299" s="12" t="s">
        <v>73</v>
      </c>
      <c r="C299" s="8">
        <v>650</v>
      </c>
      <c r="D299" s="6" t="s">
        <v>42</v>
      </c>
      <c r="E299" s="6" t="s">
        <v>48</v>
      </c>
      <c r="F299" s="31" t="s">
        <v>259</v>
      </c>
      <c r="G299" s="9">
        <v>200</v>
      </c>
      <c r="H299" s="2">
        <f>H300</f>
        <v>5169.5</v>
      </c>
      <c r="I299" s="2">
        <f t="shared" si="190"/>
        <v>5150</v>
      </c>
      <c r="J299" s="2"/>
      <c r="K299" s="2">
        <f t="shared" si="191"/>
        <v>0</v>
      </c>
      <c r="L299" s="2"/>
      <c r="M299" s="2">
        <f t="shared" si="191"/>
        <v>5150</v>
      </c>
      <c r="N299" s="2"/>
      <c r="O299" s="2">
        <f t="shared" si="190"/>
        <v>4150</v>
      </c>
      <c r="P299" s="2"/>
      <c r="Q299" s="2">
        <f t="shared" si="192"/>
        <v>0</v>
      </c>
      <c r="R299" s="2"/>
      <c r="S299" s="2">
        <f t="shared" si="192"/>
        <v>4150</v>
      </c>
      <c r="T299" s="2"/>
    </row>
    <row r="300" spans="1:20" ht="24" x14ac:dyDescent="0.2">
      <c r="B300" s="12" t="s">
        <v>16</v>
      </c>
      <c r="C300" s="8">
        <v>650</v>
      </c>
      <c r="D300" s="6" t="s">
        <v>42</v>
      </c>
      <c r="E300" s="6" t="s">
        <v>48</v>
      </c>
      <c r="F300" s="31" t="s">
        <v>259</v>
      </c>
      <c r="G300" s="9">
        <v>240</v>
      </c>
      <c r="H300" s="2">
        <v>5169.5</v>
      </c>
      <c r="I300" s="2">
        <v>5150</v>
      </c>
      <c r="J300" s="2"/>
      <c r="K300" s="2"/>
      <c r="L300" s="2"/>
      <c r="M300" s="2">
        <f>I300+K300</f>
        <v>5150</v>
      </c>
      <c r="N300" s="2"/>
      <c r="O300" s="2">
        <v>4150</v>
      </c>
      <c r="P300" s="2"/>
      <c r="Q300" s="2"/>
      <c r="R300" s="2"/>
      <c r="S300" s="2">
        <f>O300+Q300</f>
        <v>4150</v>
      </c>
      <c r="T300" s="2"/>
    </row>
    <row r="301" spans="1:20" ht="24" hidden="1" x14ac:dyDescent="0.2">
      <c r="B301" s="11" t="s">
        <v>157</v>
      </c>
      <c r="C301" s="8">
        <v>650</v>
      </c>
      <c r="D301" s="6" t="s">
        <v>42</v>
      </c>
      <c r="E301" s="6" t="s">
        <v>48</v>
      </c>
      <c r="F301" s="31" t="s">
        <v>260</v>
      </c>
      <c r="G301" s="9"/>
      <c r="H301" s="2">
        <f>H302+H305+H308</f>
        <v>0</v>
      </c>
      <c r="I301" s="2">
        <f>I302+I305+I308</f>
        <v>0</v>
      </c>
      <c r="J301" s="2"/>
      <c r="K301" s="2">
        <f>K302+K305+K308</f>
        <v>0</v>
      </c>
      <c r="L301" s="2"/>
      <c r="M301" s="2">
        <f t="shared" ref="M301" si="193">M302+M305+M308</f>
        <v>0</v>
      </c>
      <c r="N301" s="2"/>
      <c r="O301" s="2">
        <f>O302+O305+O308</f>
        <v>0</v>
      </c>
      <c r="P301" s="2"/>
      <c r="Q301" s="2">
        <f>Q302+Q305+Q308</f>
        <v>0</v>
      </c>
      <c r="R301" s="2"/>
      <c r="S301" s="2">
        <f t="shared" ref="S301" si="194">S302+S305+S308</f>
        <v>0</v>
      </c>
      <c r="T301" s="2"/>
    </row>
    <row r="302" spans="1:20" s="1" customFormat="1" ht="24" hidden="1" x14ac:dyDescent="0.2">
      <c r="B302" s="29" t="s">
        <v>233</v>
      </c>
      <c r="C302" s="8">
        <v>650</v>
      </c>
      <c r="D302" s="15" t="s">
        <v>42</v>
      </c>
      <c r="E302" s="6" t="s">
        <v>48</v>
      </c>
      <c r="F302" s="74" t="s">
        <v>261</v>
      </c>
      <c r="G302" s="16"/>
      <c r="H302" s="17">
        <f t="shared" ref="H302:S302" si="195">H303</f>
        <v>0</v>
      </c>
      <c r="I302" s="17">
        <f t="shared" si="195"/>
        <v>0</v>
      </c>
      <c r="J302" s="17"/>
      <c r="K302" s="17">
        <f t="shared" si="195"/>
        <v>0</v>
      </c>
      <c r="L302" s="17"/>
      <c r="M302" s="17">
        <f t="shared" si="195"/>
        <v>0</v>
      </c>
      <c r="N302" s="17"/>
      <c r="O302" s="17">
        <f t="shared" si="195"/>
        <v>0</v>
      </c>
      <c r="P302" s="17"/>
      <c r="Q302" s="17">
        <f t="shared" si="195"/>
        <v>0</v>
      </c>
      <c r="R302" s="17"/>
      <c r="S302" s="17">
        <f t="shared" si="195"/>
        <v>0</v>
      </c>
      <c r="T302" s="17"/>
    </row>
    <row r="303" spans="1:20" s="1" customFormat="1" ht="24" hidden="1" x14ac:dyDescent="0.2">
      <c r="B303" s="12" t="s">
        <v>73</v>
      </c>
      <c r="C303" s="8">
        <v>650</v>
      </c>
      <c r="D303" s="15" t="s">
        <v>42</v>
      </c>
      <c r="E303" s="6" t="s">
        <v>48</v>
      </c>
      <c r="F303" s="74" t="s">
        <v>261</v>
      </c>
      <c r="G303" s="9">
        <v>200</v>
      </c>
      <c r="H303" s="2">
        <f t="shared" ref="H303:O303" si="196">H304</f>
        <v>0</v>
      </c>
      <c r="I303" s="2">
        <f t="shared" si="196"/>
        <v>0</v>
      </c>
      <c r="J303" s="2"/>
      <c r="K303" s="2">
        <f>K304</f>
        <v>0</v>
      </c>
      <c r="L303" s="2"/>
      <c r="M303" s="2">
        <f>M304</f>
        <v>0</v>
      </c>
      <c r="N303" s="2"/>
      <c r="O303" s="2">
        <f t="shared" si="196"/>
        <v>0</v>
      </c>
      <c r="P303" s="2"/>
      <c r="Q303" s="2">
        <f>Q304</f>
        <v>0</v>
      </c>
      <c r="R303" s="2"/>
      <c r="S303" s="2">
        <f>S304</f>
        <v>0</v>
      </c>
      <c r="T303" s="2"/>
    </row>
    <row r="304" spans="1:20" s="1" customFormat="1" ht="24" hidden="1" x14ac:dyDescent="0.2">
      <c r="B304" s="12" t="s">
        <v>16</v>
      </c>
      <c r="C304" s="8">
        <v>650</v>
      </c>
      <c r="D304" s="15" t="s">
        <v>42</v>
      </c>
      <c r="E304" s="6" t="s">
        <v>48</v>
      </c>
      <c r="F304" s="74" t="s">
        <v>261</v>
      </c>
      <c r="G304" s="61">
        <v>240</v>
      </c>
      <c r="H304" s="2"/>
      <c r="I304" s="2"/>
      <c r="J304" s="2"/>
      <c r="K304" s="2"/>
      <c r="L304" s="2"/>
      <c r="M304" s="2">
        <f>I304+K304</f>
        <v>0</v>
      </c>
      <c r="N304" s="2"/>
      <c r="O304" s="2"/>
      <c r="P304" s="2"/>
      <c r="Q304" s="2"/>
      <c r="R304" s="2"/>
      <c r="S304" s="2">
        <f>O304+Q304</f>
        <v>0</v>
      </c>
      <c r="T304" s="2"/>
    </row>
    <row r="305" spans="1:20" s="1" customFormat="1" ht="24" hidden="1" x14ac:dyDescent="0.2">
      <c r="B305" s="11" t="s">
        <v>233</v>
      </c>
      <c r="C305" s="8">
        <v>650</v>
      </c>
      <c r="D305" s="15" t="s">
        <v>42</v>
      </c>
      <c r="E305" s="6" t="s">
        <v>48</v>
      </c>
      <c r="F305" s="60" t="s">
        <v>262</v>
      </c>
      <c r="G305" s="9"/>
      <c r="H305" s="2">
        <f t="shared" ref="H305:O306" si="197">H306</f>
        <v>0</v>
      </c>
      <c r="I305" s="2">
        <f t="shared" si="197"/>
        <v>0</v>
      </c>
      <c r="J305" s="2"/>
      <c r="K305" s="2">
        <f>K306</f>
        <v>0</v>
      </c>
      <c r="L305" s="2"/>
      <c r="M305" s="2">
        <f>M306</f>
        <v>0</v>
      </c>
      <c r="N305" s="2"/>
      <c r="O305" s="2">
        <f t="shared" si="197"/>
        <v>0</v>
      </c>
      <c r="P305" s="2"/>
      <c r="Q305" s="2">
        <f>Q306</f>
        <v>0</v>
      </c>
      <c r="R305" s="2"/>
      <c r="S305" s="2">
        <f>S306</f>
        <v>0</v>
      </c>
      <c r="T305" s="2"/>
    </row>
    <row r="306" spans="1:20" s="1" customFormat="1" ht="24" hidden="1" x14ac:dyDescent="0.2">
      <c r="B306" s="12" t="s">
        <v>73</v>
      </c>
      <c r="C306" s="8">
        <v>650</v>
      </c>
      <c r="D306" s="15" t="s">
        <v>42</v>
      </c>
      <c r="E306" s="6" t="s">
        <v>48</v>
      </c>
      <c r="F306" s="60" t="s">
        <v>262</v>
      </c>
      <c r="G306" s="9">
        <v>200</v>
      </c>
      <c r="H306" s="2">
        <f t="shared" si="197"/>
        <v>0</v>
      </c>
      <c r="I306" s="2">
        <f t="shared" si="197"/>
        <v>0</v>
      </c>
      <c r="J306" s="2"/>
      <c r="K306" s="2">
        <f>K307</f>
        <v>0</v>
      </c>
      <c r="L306" s="2"/>
      <c r="M306" s="2">
        <f>M307</f>
        <v>0</v>
      </c>
      <c r="N306" s="2"/>
      <c r="O306" s="2">
        <f t="shared" si="197"/>
        <v>0</v>
      </c>
      <c r="P306" s="2"/>
      <c r="Q306" s="2">
        <f>Q307</f>
        <v>0</v>
      </c>
      <c r="R306" s="2"/>
      <c r="S306" s="2">
        <f>S307</f>
        <v>0</v>
      </c>
      <c r="T306" s="2"/>
    </row>
    <row r="307" spans="1:20" s="1" customFormat="1" ht="24" hidden="1" x14ac:dyDescent="0.2">
      <c r="B307" s="12" t="s">
        <v>16</v>
      </c>
      <c r="C307" s="8">
        <v>650</v>
      </c>
      <c r="D307" s="15" t="s">
        <v>42</v>
      </c>
      <c r="E307" s="6" t="s">
        <v>48</v>
      </c>
      <c r="F307" s="60" t="s">
        <v>262</v>
      </c>
      <c r="G307" s="61">
        <v>240</v>
      </c>
      <c r="H307" s="2"/>
      <c r="I307" s="2"/>
      <c r="J307" s="2"/>
      <c r="K307" s="2"/>
      <c r="L307" s="2"/>
      <c r="M307" s="2">
        <f>I307+K307</f>
        <v>0</v>
      </c>
      <c r="N307" s="2"/>
      <c r="O307" s="2"/>
      <c r="P307" s="2"/>
      <c r="Q307" s="2"/>
      <c r="R307" s="2"/>
      <c r="S307" s="2">
        <f>O307+Q307</f>
        <v>0</v>
      </c>
      <c r="T307" s="2"/>
    </row>
    <row r="308" spans="1:20" ht="24" hidden="1" x14ac:dyDescent="0.2">
      <c r="B308" s="11" t="s">
        <v>65</v>
      </c>
      <c r="C308" s="8">
        <v>650</v>
      </c>
      <c r="D308" s="6" t="s">
        <v>42</v>
      </c>
      <c r="E308" s="6" t="s">
        <v>48</v>
      </c>
      <c r="F308" s="65" t="s">
        <v>263</v>
      </c>
      <c r="G308" s="9"/>
      <c r="H308" s="2">
        <f>H309</f>
        <v>0</v>
      </c>
      <c r="I308" s="2">
        <f t="shared" si="190"/>
        <v>0</v>
      </c>
      <c r="J308" s="2"/>
      <c r="K308" s="2">
        <f>K309</f>
        <v>0</v>
      </c>
      <c r="L308" s="2"/>
      <c r="M308" s="2">
        <f>M309</f>
        <v>0</v>
      </c>
      <c r="N308" s="2"/>
      <c r="O308" s="2">
        <f t="shared" si="190"/>
        <v>0</v>
      </c>
      <c r="P308" s="2"/>
      <c r="Q308" s="2">
        <f>Q309</f>
        <v>0</v>
      </c>
      <c r="R308" s="2"/>
      <c r="S308" s="2">
        <f>S309</f>
        <v>0</v>
      </c>
      <c r="T308" s="2"/>
    </row>
    <row r="309" spans="1:20" ht="24" hidden="1" x14ac:dyDescent="0.2">
      <c r="B309" s="12" t="s">
        <v>73</v>
      </c>
      <c r="C309" s="8">
        <v>650</v>
      </c>
      <c r="D309" s="6" t="s">
        <v>42</v>
      </c>
      <c r="E309" s="6" t="s">
        <v>48</v>
      </c>
      <c r="F309" s="65" t="s">
        <v>263</v>
      </c>
      <c r="G309" s="9">
        <v>200</v>
      </c>
      <c r="H309" s="2">
        <f>H310</f>
        <v>0</v>
      </c>
      <c r="I309" s="2">
        <f t="shared" si="190"/>
        <v>0</v>
      </c>
      <c r="J309" s="2"/>
      <c r="K309" s="2">
        <f>K310</f>
        <v>0</v>
      </c>
      <c r="L309" s="2"/>
      <c r="M309" s="2">
        <f>M310</f>
        <v>0</v>
      </c>
      <c r="N309" s="2"/>
      <c r="O309" s="2">
        <f t="shared" si="190"/>
        <v>0</v>
      </c>
      <c r="P309" s="2"/>
      <c r="Q309" s="2">
        <f>Q310</f>
        <v>0</v>
      </c>
      <c r="R309" s="2"/>
      <c r="S309" s="2">
        <f>S310</f>
        <v>0</v>
      </c>
      <c r="T309" s="2"/>
    </row>
    <row r="310" spans="1:20" ht="24" hidden="1" x14ac:dyDescent="0.2">
      <c r="B310" s="12" t="s">
        <v>16</v>
      </c>
      <c r="C310" s="8">
        <v>650</v>
      </c>
      <c r="D310" s="6" t="s">
        <v>42</v>
      </c>
      <c r="E310" s="6" t="s">
        <v>48</v>
      </c>
      <c r="F310" s="65" t="s">
        <v>263</v>
      </c>
      <c r="G310" s="61">
        <v>240</v>
      </c>
      <c r="H310" s="2">
        <v>0</v>
      </c>
      <c r="I310" s="2">
        <v>0</v>
      </c>
      <c r="J310" s="2"/>
      <c r="K310" s="2"/>
      <c r="L310" s="2"/>
      <c r="M310" s="2">
        <f>I310+K310</f>
        <v>0</v>
      </c>
      <c r="N310" s="2"/>
      <c r="O310" s="2">
        <v>0</v>
      </c>
      <c r="P310" s="2"/>
      <c r="Q310" s="2"/>
      <c r="R310" s="2"/>
      <c r="S310" s="2">
        <f>O310+Q310</f>
        <v>0</v>
      </c>
      <c r="T310" s="2"/>
    </row>
    <row r="311" spans="1:20" s="1" customFormat="1" ht="42" hidden="1" customHeight="1" x14ac:dyDescent="0.2">
      <c r="B311" s="28" t="s">
        <v>136</v>
      </c>
      <c r="C311" s="8">
        <v>650</v>
      </c>
      <c r="D311" s="15" t="s">
        <v>42</v>
      </c>
      <c r="E311" s="15" t="s">
        <v>48</v>
      </c>
      <c r="F311" s="30" t="s">
        <v>106</v>
      </c>
      <c r="G311" s="16"/>
      <c r="H311" s="17">
        <f t="shared" ref="H311:S311" si="198">H312</f>
        <v>0</v>
      </c>
      <c r="I311" s="17">
        <f t="shared" si="198"/>
        <v>0</v>
      </c>
      <c r="J311" s="17"/>
      <c r="K311" s="17">
        <f t="shared" si="198"/>
        <v>0</v>
      </c>
      <c r="L311" s="17"/>
      <c r="M311" s="17">
        <f t="shared" si="198"/>
        <v>0</v>
      </c>
      <c r="N311" s="17"/>
      <c r="O311" s="17">
        <f t="shared" si="198"/>
        <v>0</v>
      </c>
      <c r="P311" s="17"/>
      <c r="Q311" s="17">
        <f t="shared" si="198"/>
        <v>0</v>
      </c>
      <c r="R311" s="17"/>
      <c r="S311" s="17">
        <f t="shared" si="198"/>
        <v>0</v>
      </c>
      <c r="T311" s="17"/>
    </row>
    <row r="312" spans="1:20" s="1" customFormat="1" ht="24" hidden="1" x14ac:dyDescent="0.2">
      <c r="B312" s="12" t="s">
        <v>158</v>
      </c>
      <c r="C312" s="8">
        <v>650</v>
      </c>
      <c r="D312" s="6" t="s">
        <v>42</v>
      </c>
      <c r="E312" s="6" t="s">
        <v>48</v>
      </c>
      <c r="F312" s="31" t="s">
        <v>107</v>
      </c>
      <c r="G312" s="9"/>
      <c r="H312" s="2">
        <f t="shared" ref="H312:S312" si="199">H313+H323</f>
        <v>0</v>
      </c>
      <c r="I312" s="2">
        <f t="shared" si="199"/>
        <v>0</v>
      </c>
      <c r="J312" s="2"/>
      <c r="K312" s="2">
        <f t="shared" si="199"/>
        <v>0</v>
      </c>
      <c r="L312" s="2"/>
      <c r="M312" s="2">
        <f t="shared" si="199"/>
        <v>0</v>
      </c>
      <c r="N312" s="2"/>
      <c r="O312" s="2">
        <f t="shared" si="199"/>
        <v>0</v>
      </c>
      <c r="P312" s="2"/>
      <c r="Q312" s="2">
        <f t="shared" si="199"/>
        <v>0</v>
      </c>
      <c r="R312" s="2"/>
      <c r="S312" s="2">
        <f t="shared" si="199"/>
        <v>0</v>
      </c>
      <c r="T312" s="2"/>
    </row>
    <row r="313" spans="1:20" s="1" customFormat="1" ht="24" hidden="1" x14ac:dyDescent="0.2">
      <c r="B313" s="12" t="s">
        <v>115</v>
      </c>
      <c r="C313" s="8">
        <v>650</v>
      </c>
      <c r="D313" s="6" t="s">
        <v>42</v>
      </c>
      <c r="E313" s="6" t="s">
        <v>48</v>
      </c>
      <c r="F313" s="75" t="s">
        <v>116</v>
      </c>
      <c r="G313" s="9"/>
      <c r="H313" s="2">
        <f>H314+H317+H320</f>
        <v>0</v>
      </c>
      <c r="I313" s="2">
        <f>I314+I317+I320</f>
        <v>0</v>
      </c>
      <c r="J313" s="2"/>
      <c r="K313" s="2">
        <f>K314+K317+K320</f>
        <v>0</v>
      </c>
      <c r="L313" s="2"/>
      <c r="M313" s="2">
        <f t="shared" ref="M313" si="200">M314+M317+M320</f>
        <v>0</v>
      </c>
      <c r="N313" s="2"/>
      <c r="O313" s="2">
        <f>O314+O317+O320</f>
        <v>0</v>
      </c>
      <c r="P313" s="2"/>
      <c r="Q313" s="2">
        <f>Q314+Q317+Q320</f>
        <v>0</v>
      </c>
      <c r="R313" s="2"/>
      <c r="S313" s="2">
        <f t="shared" ref="S313" si="201">S314+S317+S320</f>
        <v>0</v>
      </c>
      <c r="T313" s="2"/>
    </row>
    <row r="314" spans="1:20" ht="24" hidden="1" x14ac:dyDescent="0.2">
      <c r="A314" s="42"/>
      <c r="B314" s="12" t="s">
        <v>117</v>
      </c>
      <c r="C314" s="8">
        <v>650</v>
      </c>
      <c r="D314" s="6" t="s">
        <v>42</v>
      </c>
      <c r="E314" s="6" t="s">
        <v>48</v>
      </c>
      <c r="F314" s="64" t="s">
        <v>118</v>
      </c>
      <c r="G314" s="9"/>
      <c r="H314" s="2">
        <f>H315</f>
        <v>0</v>
      </c>
      <c r="I314" s="2">
        <f t="shared" ref="I314:O315" si="202">I315</f>
        <v>0</v>
      </c>
      <c r="J314" s="2"/>
      <c r="K314" s="2">
        <f>K315</f>
        <v>0</v>
      </c>
      <c r="L314" s="2"/>
      <c r="M314" s="2">
        <f>M315</f>
        <v>0</v>
      </c>
      <c r="N314" s="2"/>
      <c r="O314" s="2">
        <f t="shared" si="202"/>
        <v>0</v>
      </c>
      <c r="P314" s="2"/>
      <c r="Q314" s="2">
        <f>Q315</f>
        <v>0</v>
      </c>
      <c r="R314" s="2"/>
      <c r="S314" s="2">
        <f>S315</f>
        <v>0</v>
      </c>
      <c r="T314" s="2"/>
    </row>
    <row r="315" spans="1:20" ht="24" hidden="1" x14ac:dyDescent="0.2">
      <c r="A315" s="42"/>
      <c r="B315" s="12" t="s">
        <v>73</v>
      </c>
      <c r="C315" s="8">
        <v>650</v>
      </c>
      <c r="D315" s="6" t="s">
        <v>42</v>
      </c>
      <c r="E315" s="6" t="s">
        <v>48</v>
      </c>
      <c r="F315" s="64" t="s">
        <v>118</v>
      </c>
      <c r="G315" s="9">
        <v>200</v>
      </c>
      <c r="H315" s="2">
        <f>H316</f>
        <v>0</v>
      </c>
      <c r="I315" s="2">
        <f t="shared" si="202"/>
        <v>0</v>
      </c>
      <c r="J315" s="2"/>
      <c r="K315" s="2">
        <f>K316</f>
        <v>0</v>
      </c>
      <c r="L315" s="2"/>
      <c r="M315" s="2">
        <f>M316</f>
        <v>0</v>
      </c>
      <c r="N315" s="2"/>
      <c r="O315" s="2">
        <f t="shared" si="202"/>
        <v>0</v>
      </c>
      <c r="P315" s="2"/>
      <c r="Q315" s="2">
        <f>Q316</f>
        <v>0</v>
      </c>
      <c r="R315" s="2"/>
      <c r="S315" s="2">
        <f>S316</f>
        <v>0</v>
      </c>
      <c r="T315" s="2"/>
    </row>
    <row r="316" spans="1:20" ht="24" hidden="1" x14ac:dyDescent="0.2">
      <c r="A316" s="42"/>
      <c r="B316" s="12" t="s">
        <v>16</v>
      </c>
      <c r="C316" s="8">
        <v>650</v>
      </c>
      <c r="D316" s="6" t="s">
        <v>42</v>
      </c>
      <c r="E316" s="6" t="s">
        <v>48</v>
      </c>
      <c r="F316" s="64" t="s">
        <v>118</v>
      </c>
      <c r="G316" s="61">
        <v>240</v>
      </c>
      <c r="H316" s="2">
        <v>0</v>
      </c>
      <c r="I316" s="2">
        <v>0</v>
      </c>
      <c r="J316" s="2"/>
      <c r="K316" s="2"/>
      <c r="L316" s="2"/>
      <c r="M316" s="2">
        <f>I316+K316</f>
        <v>0</v>
      </c>
      <c r="N316" s="2"/>
      <c r="O316" s="2">
        <v>0</v>
      </c>
      <c r="P316" s="2"/>
      <c r="Q316" s="2"/>
      <c r="R316" s="2"/>
      <c r="S316" s="2">
        <f>O316+Q316</f>
        <v>0</v>
      </c>
      <c r="T316" s="2"/>
    </row>
    <row r="317" spans="1:20" ht="24" hidden="1" x14ac:dyDescent="0.2">
      <c r="A317" s="42"/>
      <c r="B317" s="12" t="s">
        <v>159</v>
      </c>
      <c r="C317" s="8">
        <v>650</v>
      </c>
      <c r="D317" s="6" t="s">
        <v>42</v>
      </c>
      <c r="E317" s="6" t="s">
        <v>48</v>
      </c>
      <c r="F317" s="64" t="s">
        <v>119</v>
      </c>
      <c r="G317" s="9"/>
      <c r="H317" s="2">
        <f>H318</f>
        <v>0</v>
      </c>
      <c r="I317" s="2">
        <f t="shared" ref="I317:O318" si="203">I318</f>
        <v>0</v>
      </c>
      <c r="J317" s="2"/>
      <c r="K317" s="2">
        <f>K318</f>
        <v>0</v>
      </c>
      <c r="L317" s="2"/>
      <c r="M317" s="2">
        <f>M318</f>
        <v>0</v>
      </c>
      <c r="N317" s="2"/>
      <c r="O317" s="2">
        <f t="shared" si="203"/>
        <v>0</v>
      </c>
      <c r="P317" s="2"/>
      <c r="Q317" s="2">
        <f>Q318</f>
        <v>0</v>
      </c>
      <c r="R317" s="2"/>
      <c r="S317" s="2">
        <f>S318</f>
        <v>0</v>
      </c>
      <c r="T317" s="2"/>
    </row>
    <row r="318" spans="1:20" ht="24" hidden="1" x14ac:dyDescent="0.2">
      <c r="A318" s="42"/>
      <c r="B318" s="12" t="s">
        <v>73</v>
      </c>
      <c r="C318" s="8">
        <v>650</v>
      </c>
      <c r="D318" s="6" t="s">
        <v>42</v>
      </c>
      <c r="E318" s="6" t="s">
        <v>48</v>
      </c>
      <c r="F318" s="64" t="s">
        <v>119</v>
      </c>
      <c r="G318" s="9">
        <v>200</v>
      </c>
      <c r="H318" s="2">
        <f>H319</f>
        <v>0</v>
      </c>
      <c r="I318" s="2">
        <f t="shared" si="203"/>
        <v>0</v>
      </c>
      <c r="J318" s="2"/>
      <c r="K318" s="2">
        <f>K319</f>
        <v>0</v>
      </c>
      <c r="L318" s="2"/>
      <c r="M318" s="2">
        <f>M319</f>
        <v>0</v>
      </c>
      <c r="N318" s="2"/>
      <c r="O318" s="2">
        <f t="shared" si="203"/>
        <v>0</v>
      </c>
      <c r="P318" s="2"/>
      <c r="Q318" s="2">
        <f>Q319</f>
        <v>0</v>
      </c>
      <c r="R318" s="2"/>
      <c r="S318" s="2">
        <f>S319</f>
        <v>0</v>
      </c>
      <c r="T318" s="2"/>
    </row>
    <row r="319" spans="1:20" ht="24" hidden="1" x14ac:dyDescent="0.2">
      <c r="A319" s="42"/>
      <c r="B319" s="12" t="s">
        <v>16</v>
      </c>
      <c r="C319" s="8">
        <v>650</v>
      </c>
      <c r="D319" s="6" t="s">
        <v>42</v>
      </c>
      <c r="E319" s="6" t="s">
        <v>48</v>
      </c>
      <c r="F319" s="64" t="s">
        <v>119</v>
      </c>
      <c r="G319" s="61">
        <v>240</v>
      </c>
      <c r="H319" s="2">
        <v>0</v>
      </c>
      <c r="I319" s="2">
        <v>0</v>
      </c>
      <c r="J319" s="2"/>
      <c r="K319" s="2"/>
      <c r="L319" s="2"/>
      <c r="M319" s="2">
        <f>I319+K319</f>
        <v>0</v>
      </c>
      <c r="N319" s="2"/>
      <c r="O319" s="2">
        <v>0</v>
      </c>
      <c r="P319" s="2"/>
      <c r="Q319" s="2"/>
      <c r="R319" s="2"/>
      <c r="S319" s="2">
        <f>O319+Q319</f>
        <v>0</v>
      </c>
      <c r="T319" s="2"/>
    </row>
    <row r="320" spans="1:20" ht="24" hidden="1" x14ac:dyDescent="0.2">
      <c r="A320" s="42"/>
      <c r="B320" s="11" t="s">
        <v>65</v>
      </c>
      <c r="C320" s="8">
        <v>650</v>
      </c>
      <c r="D320" s="6" t="s">
        <v>42</v>
      </c>
      <c r="E320" s="6" t="s">
        <v>48</v>
      </c>
      <c r="F320" s="64" t="s">
        <v>160</v>
      </c>
      <c r="G320" s="9"/>
      <c r="H320" s="2">
        <f t="shared" ref="H320:S320" si="204">H321</f>
        <v>0</v>
      </c>
      <c r="I320" s="2">
        <f t="shared" si="204"/>
        <v>0</v>
      </c>
      <c r="J320" s="2"/>
      <c r="K320" s="2">
        <f t="shared" si="204"/>
        <v>0</v>
      </c>
      <c r="L320" s="2"/>
      <c r="M320" s="2">
        <f t="shared" si="204"/>
        <v>0</v>
      </c>
      <c r="N320" s="2"/>
      <c r="O320" s="2">
        <f t="shared" si="204"/>
        <v>0</v>
      </c>
      <c r="P320" s="2"/>
      <c r="Q320" s="2">
        <f t="shared" si="204"/>
        <v>0</v>
      </c>
      <c r="R320" s="2"/>
      <c r="S320" s="2">
        <f t="shared" si="204"/>
        <v>0</v>
      </c>
      <c r="T320" s="2"/>
    </row>
    <row r="321" spans="1:20" ht="24" hidden="1" x14ac:dyDescent="0.2">
      <c r="A321" s="42"/>
      <c r="B321" s="12" t="s">
        <v>73</v>
      </c>
      <c r="C321" s="8">
        <v>650</v>
      </c>
      <c r="D321" s="6" t="s">
        <v>42</v>
      </c>
      <c r="E321" s="6" t="s">
        <v>48</v>
      </c>
      <c r="F321" s="64" t="s">
        <v>160</v>
      </c>
      <c r="G321" s="9">
        <v>200</v>
      </c>
      <c r="H321" s="2">
        <f t="shared" ref="H321:O321" si="205">H322</f>
        <v>0</v>
      </c>
      <c r="I321" s="2">
        <f t="shared" si="205"/>
        <v>0</v>
      </c>
      <c r="J321" s="2"/>
      <c r="K321" s="2">
        <f>K322</f>
        <v>0</v>
      </c>
      <c r="L321" s="2"/>
      <c r="M321" s="2">
        <f>M322</f>
        <v>0</v>
      </c>
      <c r="N321" s="2"/>
      <c r="O321" s="2">
        <f t="shared" si="205"/>
        <v>0</v>
      </c>
      <c r="P321" s="2"/>
      <c r="Q321" s="2">
        <f>Q322</f>
        <v>0</v>
      </c>
      <c r="R321" s="2"/>
      <c r="S321" s="2">
        <f>S322</f>
        <v>0</v>
      </c>
      <c r="T321" s="2"/>
    </row>
    <row r="322" spans="1:20" ht="24" hidden="1" x14ac:dyDescent="0.2">
      <c r="A322" s="49"/>
      <c r="B322" s="12" t="s">
        <v>16</v>
      </c>
      <c r="C322" s="8">
        <v>650</v>
      </c>
      <c r="D322" s="6" t="s">
        <v>42</v>
      </c>
      <c r="E322" s="6" t="s">
        <v>48</v>
      </c>
      <c r="F322" s="64" t="s">
        <v>160</v>
      </c>
      <c r="G322" s="61">
        <v>240</v>
      </c>
      <c r="H322" s="2">
        <v>0</v>
      </c>
      <c r="I322" s="2">
        <v>0</v>
      </c>
      <c r="J322" s="2"/>
      <c r="K322" s="2"/>
      <c r="L322" s="2"/>
      <c r="M322" s="2">
        <f>I322+K322</f>
        <v>0</v>
      </c>
      <c r="N322" s="2"/>
      <c r="O322" s="2">
        <v>0</v>
      </c>
      <c r="P322" s="2"/>
      <c r="Q322" s="2"/>
      <c r="R322" s="2"/>
      <c r="S322" s="2">
        <f>O322+Q322</f>
        <v>0</v>
      </c>
      <c r="T322" s="2"/>
    </row>
    <row r="323" spans="1:20" s="1" customFormat="1" ht="24" hidden="1" x14ac:dyDescent="0.2">
      <c r="B323" s="12" t="s">
        <v>128</v>
      </c>
      <c r="C323" s="8">
        <v>650</v>
      </c>
      <c r="D323" s="6" t="s">
        <v>42</v>
      </c>
      <c r="E323" s="6" t="s">
        <v>48</v>
      </c>
      <c r="F323" s="75" t="s">
        <v>129</v>
      </c>
      <c r="G323" s="9"/>
      <c r="H323" s="2">
        <f>H324</f>
        <v>0</v>
      </c>
      <c r="I323" s="2">
        <f t="shared" ref="I323:O325" si="206">I324</f>
        <v>0</v>
      </c>
      <c r="J323" s="2"/>
      <c r="K323" s="2">
        <f t="shared" ref="K323:M325" si="207">K324</f>
        <v>0</v>
      </c>
      <c r="L323" s="2"/>
      <c r="M323" s="2">
        <f t="shared" si="207"/>
        <v>0</v>
      </c>
      <c r="N323" s="2"/>
      <c r="O323" s="2">
        <f t="shared" si="206"/>
        <v>0</v>
      </c>
      <c r="P323" s="2"/>
      <c r="Q323" s="2">
        <f t="shared" ref="Q323:S325" si="208">Q324</f>
        <v>0</v>
      </c>
      <c r="R323" s="2"/>
      <c r="S323" s="2">
        <f t="shared" si="208"/>
        <v>0</v>
      </c>
      <c r="T323" s="2"/>
    </row>
    <row r="324" spans="1:20" s="1" customFormat="1" ht="24" hidden="1" x14ac:dyDescent="0.2">
      <c r="B324" s="12" t="s">
        <v>130</v>
      </c>
      <c r="C324" s="8">
        <v>650</v>
      </c>
      <c r="D324" s="6" t="s">
        <v>42</v>
      </c>
      <c r="E324" s="6" t="s">
        <v>48</v>
      </c>
      <c r="F324" s="75" t="s">
        <v>131</v>
      </c>
      <c r="G324" s="9"/>
      <c r="H324" s="2">
        <f>H325</f>
        <v>0</v>
      </c>
      <c r="I324" s="2">
        <f t="shared" si="206"/>
        <v>0</v>
      </c>
      <c r="J324" s="2"/>
      <c r="K324" s="2">
        <f t="shared" si="207"/>
        <v>0</v>
      </c>
      <c r="L324" s="2"/>
      <c r="M324" s="2">
        <f t="shared" si="207"/>
        <v>0</v>
      </c>
      <c r="N324" s="2"/>
      <c r="O324" s="2">
        <f t="shared" si="206"/>
        <v>0</v>
      </c>
      <c r="P324" s="2"/>
      <c r="Q324" s="2">
        <f t="shared" si="208"/>
        <v>0</v>
      </c>
      <c r="R324" s="2"/>
      <c r="S324" s="2">
        <f t="shared" si="208"/>
        <v>0</v>
      </c>
      <c r="T324" s="2"/>
    </row>
    <row r="325" spans="1:20" s="1" customFormat="1" ht="24" hidden="1" x14ac:dyDescent="0.2">
      <c r="B325" s="12" t="s">
        <v>73</v>
      </c>
      <c r="C325" s="8">
        <v>650</v>
      </c>
      <c r="D325" s="6" t="s">
        <v>42</v>
      </c>
      <c r="E325" s="6" t="s">
        <v>48</v>
      </c>
      <c r="F325" s="75" t="s">
        <v>131</v>
      </c>
      <c r="G325" s="9">
        <v>200</v>
      </c>
      <c r="H325" s="2">
        <f>H326</f>
        <v>0</v>
      </c>
      <c r="I325" s="2">
        <f t="shared" si="206"/>
        <v>0</v>
      </c>
      <c r="J325" s="2"/>
      <c r="K325" s="2">
        <f t="shared" si="207"/>
        <v>0</v>
      </c>
      <c r="L325" s="2"/>
      <c r="M325" s="2">
        <f t="shared" si="207"/>
        <v>0</v>
      </c>
      <c r="N325" s="2"/>
      <c r="O325" s="2">
        <f t="shared" si="206"/>
        <v>0</v>
      </c>
      <c r="P325" s="2"/>
      <c r="Q325" s="2">
        <f t="shared" si="208"/>
        <v>0</v>
      </c>
      <c r="R325" s="2"/>
      <c r="S325" s="2">
        <f t="shared" si="208"/>
        <v>0</v>
      </c>
      <c r="T325" s="2"/>
    </row>
    <row r="326" spans="1:20" s="1" customFormat="1" ht="24" hidden="1" x14ac:dyDescent="0.2">
      <c r="B326" s="12" t="s">
        <v>16</v>
      </c>
      <c r="C326" s="8">
        <v>650</v>
      </c>
      <c r="D326" s="6" t="s">
        <v>42</v>
      </c>
      <c r="E326" s="6" t="s">
        <v>48</v>
      </c>
      <c r="F326" s="75" t="s">
        <v>131</v>
      </c>
      <c r="G326" s="61">
        <v>240</v>
      </c>
      <c r="H326" s="2"/>
      <c r="I326" s="2"/>
      <c r="J326" s="2"/>
      <c r="K326" s="2"/>
      <c r="L326" s="2"/>
      <c r="M326" s="2">
        <f>I326+K326</f>
        <v>0</v>
      </c>
      <c r="N326" s="2"/>
      <c r="O326" s="2"/>
      <c r="P326" s="2"/>
      <c r="Q326" s="2"/>
      <c r="R326" s="2"/>
      <c r="S326" s="2">
        <f>O326+Q326</f>
        <v>0</v>
      </c>
      <c r="T326" s="2"/>
    </row>
    <row r="327" spans="1:20" hidden="1" x14ac:dyDescent="0.2">
      <c r="A327" s="42"/>
      <c r="B327" s="32" t="s">
        <v>161</v>
      </c>
      <c r="C327" s="8">
        <v>650</v>
      </c>
      <c r="D327" s="6" t="s">
        <v>42</v>
      </c>
      <c r="E327" s="6" t="s">
        <v>42</v>
      </c>
      <c r="F327" s="6"/>
      <c r="G327" s="9"/>
      <c r="H327" s="2">
        <f t="shared" ref="H327:S327" si="209">H328+H335</f>
        <v>0</v>
      </c>
      <c r="I327" s="2">
        <f t="shared" si="209"/>
        <v>0</v>
      </c>
      <c r="J327" s="2"/>
      <c r="K327" s="2">
        <f t="shared" si="209"/>
        <v>0</v>
      </c>
      <c r="L327" s="2"/>
      <c r="M327" s="2">
        <f t="shared" si="209"/>
        <v>0</v>
      </c>
      <c r="N327" s="2"/>
      <c r="O327" s="2">
        <f t="shared" si="209"/>
        <v>0</v>
      </c>
      <c r="P327" s="2"/>
      <c r="Q327" s="2">
        <f t="shared" si="209"/>
        <v>0</v>
      </c>
      <c r="R327" s="2"/>
      <c r="S327" s="2">
        <f t="shared" si="209"/>
        <v>0</v>
      </c>
      <c r="T327" s="2"/>
    </row>
    <row r="328" spans="1:20" ht="24" hidden="1" x14ac:dyDescent="0.2">
      <c r="A328" s="42"/>
      <c r="B328" s="11" t="s">
        <v>145</v>
      </c>
      <c r="C328" s="8">
        <v>650</v>
      </c>
      <c r="D328" s="8">
        <v>5</v>
      </c>
      <c r="E328" s="8">
        <v>5</v>
      </c>
      <c r="F328" s="6" t="s">
        <v>87</v>
      </c>
      <c r="G328" s="9"/>
      <c r="H328" s="2">
        <f t="shared" ref="H328:K329" si="210">H329</f>
        <v>0</v>
      </c>
      <c r="I328" s="2">
        <f t="shared" si="210"/>
        <v>0</v>
      </c>
      <c r="J328" s="2"/>
      <c r="K328" s="2">
        <f t="shared" si="210"/>
        <v>0</v>
      </c>
      <c r="L328" s="2"/>
      <c r="M328" s="2">
        <f t="shared" ref="M328:M329" si="211">M329</f>
        <v>0</v>
      </c>
      <c r="N328" s="2"/>
      <c r="O328" s="2">
        <f>O329</f>
        <v>0</v>
      </c>
      <c r="P328" s="2"/>
      <c r="Q328" s="2">
        <f>Q329</f>
        <v>0</v>
      </c>
      <c r="R328" s="2"/>
      <c r="S328" s="2">
        <f t="shared" ref="S328:S329" si="212">S329</f>
        <v>0</v>
      </c>
      <c r="T328" s="2"/>
    </row>
    <row r="329" spans="1:20" ht="29.25" hidden="1" customHeight="1" x14ac:dyDescent="0.2">
      <c r="A329" s="42"/>
      <c r="B329" s="11" t="s">
        <v>162</v>
      </c>
      <c r="C329" s="8">
        <v>650</v>
      </c>
      <c r="D329" s="8">
        <v>5</v>
      </c>
      <c r="E329" s="8">
        <v>5</v>
      </c>
      <c r="F329" s="64" t="s">
        <v>163</v>
      </c>
      <c r="G329" s="9"/>
      <c r="H329" s="2">
        <f t="shared" si="210"/>
        <v>0</v>
      </c>
      <c r="I329" s="2">
        <f t="shared" si="210"/>
        <v>0</v>
      </c>
      <c r="J329" s="2"/>
      <c r="K329" s="2">
        <f t="shared" si="210"/>
        <v>0</v>
      </c>
      <c r="L329" s="2"/>
      <c r="M329" s="2">
        <f t="shared" si="211"/>
        <v>0</v>
      </c>
      <c r="N329" s="2"/>
      <c r="O329" s="2">
        <f>O330</f>
        <v>0</v>
      </c>
      <c r="P329" s="2"/>
      <c r="Q329" s="2">
        <f>Q330</f>
        <v>0</v>
      </c>
      <c r="R329" s="2"/>
      <c r="S329" s="2">
        <f t="shared" si="212"/>
        <v>0</v>
      </c>
      <c r="T329" s="2"/>
    </row>
    <row r="330" spans="1:20" ht="24" hidden="1" x14ac:dyDescent="0.2">
      <c r="A330" s="42"/>
      <c r="B330" s="11" t="s">
        <v>65</v>
      </c>
      <c r="C330" s="8">
        <v>650</v>
      </c>
      <c r="D330" s="8">
        <v>5</v>
      </c>
      <c r="E330" s="8">
        <v>5</v>
      </c>
      <c r="F330" s="64" t="s">
        <v>164</v>
      </c>
      <c r="G330" s="9"/>
      <c r="H330" s="2">
        <f>H331+H333</f>
        <v>0</v>
      </c>
      <c r="I330" s="2">
        <f>I331+I333</f>
        <v>0</v>
      </c>
      <c r="J330" s="2"/>
      <c r="K330" s="2">
        <f>K331+K333</f>
        <v>0</v>
      </c>
      <c r="L330" s="2"/>
      <c r="M330" s="2">
        <f t="shared" ref="M330" si="213">M331+M333</f>
        <v>0</v>
      </c>
      <c r="N330" s="2"/>
      <c r="O330" s="2">
        <f>O331+O333</f>
        <v>0</v>
      </c>
      <c r="P330" s="2"/>
      <c r="Q330" s="2">
        <f>Q331+Q333</f>
        <v>0</v>
      </c>
      <c r="R330" s="2"/>
      <c r="S330" s="2">
        <f t="shared" ref="S330" si="214">S331+S333</f>
        <v>0</v>
      </c>
      <c r="T330" s="2"/>
    </row>
    <row r="331" spans="1:20" ht="24" hidden="1" x14ac:dyDescent="0.2">
      <c r="A331" s="42"/>
      <c r="B331" s="12" t="s">
        <v>73</v>
      </c>
      <c r="C331" s="8">
        <v>650</v>
      </c>
      <c r="D331" s="8">
        <v>5</v>
      </c>
      <c r="E331" s="8">
        <v>5</v>
      </c>
      <c r="F331" s="64" t="s">
        <v>164</v>
      </c>
      <c r="G331" s="9">
        <v>200</v>
      </c>
      <c r="H331" s="2">
        <f t="shared" ref="H331:S331" si="215">H332</f>
        <v>0</v>
      </c>
      <c r="I331" s="2">
        <f t="shared" si="215"/>
        <v>0</v>
      </c>
      <c r="J331" s="2"/>
      <c r="K331" s="2">
        <f t="shared" si="215"/>
        <v>0</v>
      </c>
      <c r="L331" s="2"/>
      <c r="M331" s="2">
        <f t="shared" si="215"/>
        <v>0</v>
      </c>
      <c r="N331" s="2"/>
      <c r="O331" s="2">
        <f t="shared" si="215"/>
        <v>0</v>
      </c>
      <c r="P331" s="2"/>
      <c r="Q331" s="2">
        <f t="shared" si="215"/>
        <v>0</v>
      </c>
      <c r="R331" s="2"/>
      <c r="S331" s="2">
        <f t="shared" si="215"/>
        <v>0</v>
      </c>
      <c r="T331" s="2"/>
    </row>
    <row r="332" spans="1:20" ht="24" hidden="1" x14ac:dyDescent="0.2">
      <c r="A332" s="42"/>
      <c r="B332" s="12" t="s">
        <v>16</v>
      </c>
      <c r="C332" s="8">
        <v>650</v>
      </c>
      <c r="D332" s="8">
        <v>5</v>
      </c>
      <c r="E332" s="8">
        <v>5</v>
      </c>
      <c r="F332" s="64" t="s">
        <v>164</v>
      </c>
      <c r="G332" s="61">
        <v>240</v>
      </c>
      <c r="H332" s="2"/>
      <c r="I332" s="2"/>
      <c r="J332" s="2"/>
      <c r="K332" s="2"/>
      <c r="L332" s="2"/>
      <c r="M332" s="2">
        <f>I332+K332</f>
        <v>0</v>
      </c>
      <c r="N332" s="2"/>
      <c r="O332" s="2"/>
      <c r="P332" s="2"/>
      <c r="Q332" s="2"/>
      <c r="R332" s="2"/>
      <c r="S332" s="2">
        <f>O332+Q332</f>
        <v>0</v>
      </c>
      <c r="T332" s="2"/>
    </row>
    <row r="333" spans="1:20" hidden="1" x14ac:dyDescent="0.2">
      <c r="A333" s="42"/>
      <c r="B333" s="11" t="s">
        <v>18</v>
      </c>
      <c r="C333" s="8">
        <v>650</v>
      </c>
      <c r="D333" s="8">
        <v>5</v>
      </c>
      <c r="E333" s="8">
        <v>5</v>
      </c>
      <c r="F333" s="64" t="s">
        <v>164</v>
      </c>
      <c r="G333" s="9">
        <v>800</v>
      </c>
      <c r="H333" s="2">
        <f t="shared" ref="H333:S333" si="216">H334</f>
        <v>0</v>
      </c>
      <c r="I333" s="2">
        <f t="shared" si="216"/>
        <v>0</v>
      </c>
      <c r="J333" s="2"/>
      <c r="K333" s="2">
        <f t="shared" si="216"/>
        <v>0</v>
      </c>
      <c r="L333" s="2"/>
      <c r="M333" s="2">
        <f t="shared" si="216"/>
        <v>0</v>
      </c>
      <c r="N333" s="2"/>
      <c r="O333" s="2">
        <f t="shared" si="216"/>
        <v>0</v>
      </c>
      <c r="P333" s="2"/>
      <c r="Q333" s="2">
        <f t="shared" si="216"/>
        <v>0</v>
      </c>
      <c r="R333" s="2"/>
      <c r="S333" s="2">
        <f t="shared" si="216"/>
        <v>0</v>
      </c>
      <c r="T333" s="2"/>
    </row>
    <row r="334" spans="1:20" ht="36" hidden="1" x14ac:dyDescent="0.2">
      <c r="A334" s="42"/>
      <c r="B334" s="12" t="s">
        <v>74</v>
      </c>
      <c r="C334" s="8">
        <v>650</v>
      </c>
      <c r="D334" s="8">
        <v>5</v>
      </c>
      <c r="E334" s="8">
        <v>5</v>
      </c>
      <c r="F334" s="64" t="s">
        <v>164</v>
      </c>
      <c r="G334" s="61">
        <v>810</v>
      </c>
      <c r="H334" s="2">
        <v>0</v>
      </c>
      <c r="I334" s="2">
        <v>0</v>
      </c>
      <c r="J334" s="2"/>
      <c r="K334" s="2"/>
      <c r="L334" s="2"/>
      <c r="M334" s="2">
        <f>I334+K334</f>
        <v>0</v>
      </c>
      <c r="N334" s="2"/>
      <c r="O334" s="2">
        <v>0</v>
      </c>
      <c r="P334" s="2"/>
      <c r="Q334" s="2"/>
      <c r="R334" s="2"/>
      <c r="S334" s="2">
        <f>O334+Q334</f>
        <v>0</v>
      </c>
      <c r="T334" s="2"/>
    </row>
    <row r="335" spans="1:20" s="1" customFormat="1" hidden="1" x14ac:dyDescent="0.2">
      <c r="B335" s="12" t="s">
        <v>123</v>
      </c>
      <c r="C335" s="8">
        <v>650</v>
      </c>
      <c r="D335" s="6" t="s">
        <v>124</v>
      </c>
      <c r="E335" s="6" t="s">
        <v>27</v>
      </c>
      <c r="F335" s="31"/>
      <c r="G335" s="9"/>
      <c r="H335" s="2">
        <f>H336</f>
        <v>0</v>
      </c>
      <c r="I335" s="2">
        <f t="shared" ref="I335:O337" si="217">I336</f>
        <v>0</v>
      </c>
      <c r="J335" s="2"/>
      <c r="K335" s="2">
        <f t="shared" ref="K335:M337" si="218">K336</f>
        <v>0</v>
      </c>
      <c r="L335" s="2"/>
      <c r="M335" s="2">
        <f t="shared" si="218"/>
        <v>0</v>
      </c>
      <c r="N335" s="2"/>
      <c r="O335" s="2">
        <f t="shared" si="217"/>
        <v>0</v>
      </c>
      <c r="P335" s="2"/>
      <c r="Q335" s="2">
        <f t="shared" ref="Q335:S337" si="219">Q336</f>
        <v>0</v>
      </c>
      <c r="R335" s="2"/>
      <c r="S335" s="2">
        <f t="shared" si="219"/>
        <v>0</v>
      </c>
      <c r="T335" s="2"/>
    </row>
    <row r="336" spans="1:20" s="1" customFormat="1" hidden="1" x14ac:dyDescent="0.2">
      <c r="B336" s="12" t="s">
        <v>125</v>
      </c>
      <c r="C336" s="8">
        <v>650</v>
      </c>
      <c r="D336" s="6" t="s">
        <v>124</v>
      </c>
      <c r="E336" s="6" t="s">
        <v>42</v>
      </c>
      <c r="F336" s="31"/>
      <c r="G336" s="9"/>
      <c r="H336" s="2">
        <f>H337</f>
        <v>0</v>
      </c>
      <c r="I336" s="2">
        <f t="shared" si="217"/>
        <v>0</v>
      </c>
      <c r="J336" s="2"/>
      <c r="K336" s="2">
        <f t="shared" si="218"/>
        <v>0</v>
      </c>
      <c r="L336" s="2"/>
      <c r="M336" s="2">
        <f t="shared" si="218"/>
        <v>0</v>
      </c>
      <c r="N336" s="2"/>
      <c r="O336" s="2">
        <f t="shared" si="217"/>
        <v>0</v>
      </c>
      <c r="P336" s="2"/>
      <c r="Q336" s="2">
        <f t="shared" si="219"/>
        <v>0</v>
      </c>
      <c r="R336" s="2"/>
      <c r="S336" s="2">
        <f t="shared" si="219"/>
        <v>0</v>
      </c>
      <c r="T336" s="2"/>
    </row>
    <row r="337" spans="2:20" s="1" customFormat="1" ht="24" hidden="1" x14ac:dyDescent="0.2">
      <c r="B337" s="12" t="s">
        <v>83</v>
      </c>
      <c r="C337" s="8">
        <v>650</v>
      </c>
      <c r="D337" s="6" t="s">
        <v>124</v>
      </c>
      <c r="E337" s="6" t="s">
        <v>42</v>
      </c>
      <c r="F337" s="75" t="s">
        <v>100</v>
      </c>
      <c r="G337" s="9"/>
      <c r="H337" s="2">
        <f>H338</f>
        <v>0</v>
      </c>
      <c r="I337" s="2">
        <f t="shared" si="217"/>
        <v>0</v>
      </c>
      <c r="J337" s="2"/>
      <c r="K337" s="2">
        <f t="shared" si="218"/>
        <v>0</v>
      </c>
      <c r="L337" s="2"/>
      <c r="M337" s="2">
        <f t="shared" si="218"/>
        <v>0</v>
      </c>
      <c r="N337" s="2"/>
      <c r="O337" s="2">
        <f t="shared" si="217"/>
        <v>0</v>
      </c>
      <c r="P337" s="2"/>
      <c r="Q337" s="2">
        <f t="shared" si="219"/>
        <v>0</v>
      </c>
      <c r="R337" s="2"/>
      <c r="S337" s="2">
        <f t="shared" si="219"/>
        <v>0</v>
      </c>
      <c r="T337" s="2"/>
    </row>
    <row r="338" spans="2:20" s="1" customFormat="1" ht="24" hidden="1" x14ac:dyDescent="0.2">
      <c r="B338" s="12" t="s">
        <v>44</v>
      </c>
      <c r="C338" s="8">
        <v>650</v>
      </c>
      <c r="D338" s="6" t="s">
        <v>124</v>
      </c>
      <c r="E338" s="6" t="s">
        <v>42</v>
      </c>
      <c r="F338" s="75" t="s">
        <v>102</v>
      </c>
      <c r="G338" s="9"/>
      <c r="H338" s="2">
        <f t="shared" ref="H338:S338" si="220">H339+H345+H342</f>
        <v>0</v>
      </c>
      <c r="I338" s="2">
        <f t="shared" si="220"/>
        <v>0</v>
      </c>
      <c r="J338" s="2"/>
      <c r="K338" s="2">
        <f t="shared" si="220"/>
        <v>0</v>
      </c>
      <c r="L338" s="2"/>
      <c r="M338" s="2">
        <f t="shared" si="220"/>
        <v>0</v>
      </c>
      <c r="N338" s="2"/>
      <c r="O338" s="2">
        <f t="shared" si="220"/>
        <v>0</v>
      </c>
      <c r="P338" s="2"/>
      <c r="Q338" s="2">
        <f t="shared" si="220"/>
        <v>0</v>
      </c>
      <c r="R338" s="2"/>
      <c r="S338" s="2">
        <f t="shared" si="220"/>
        <v>0</v>
      </c>
      <c r="T338" s="2"/>
    </row>
    <row r="339" spans="2:20" s="1" customFormat="1" ht="36" hidden="1" x14ac:dyDescent="0.2">
      <c r="B339" s="29" t="s">
        <v>137</v>
      </c>
      <c r="C339" s="8">
        <v>650</v>
      </c>
      <c r="D339" s="6" t="s">
        <v>124</v>
      </c>
      <c r="E339" s="6" t="s">
        <v>42</v>
      </c>
      <c r="F339" s="75" t="s">
        <v>126</v>
      </c>
      <c r="G339" s="9"/>
      <c r="H339" s="2">
        <f>H340</f>
        <v>0</v>
      </c>
      <c r="I339" s="2">
        <f t="shared" ref="I339:O340" si="221">I340</f>
        <v>0</v>
      </c>
      <c r="J339" s="2"/>
      <c r="K339" s="2">
        <f>K340</f>
        <v>0</v>
      </c>
      <c r="L339" s="2"/>
      <c r="M339" s="2">
        <f>M340</f>
        <v>0</v>
      </c>
      <c r="N339" s="2"/>
      <c r="O339" s="2">
        <f t="shared" si="221"/>
        <v>0</v>
      </c>
      <c r="P339" s="2"/>
      <c r="Q339" s="2">
        <f>Q340</f>
        <v>0</v>
      </c>
      <c r="R339" s="2"/>
      <c r="S339" s="2">
        <f>S340</f>
        <v>0</v>
      </c>
      <c r="T339" s="2"/>
    </row>
    <row r="340" spans="2:20" s="1" customFormat="1" ht="24" hidden="1" x14ac:dyDescent="0.2">
      <c r="B340" s="12" t="s">
        <v>73</v>
      </c>
      <c r="C340" s="8">
        <v>650</v>
      </c>
      <c r="D340" s="6" t="s">
        <v>124</v>
      </c>
      <c r="E340" s="6" t="s">
        <v>42</v>
      </c>
      <c r="F340" s="75" t="s">
        <v>126</v>
      </c>
      <c r="G340" s="9">
        <v>200</v>
      </c>
      <c r="H340" s="2">
        <f>H341</f>
        <v>0</v>
      </c>
      <c r="I340" s="2">
        <f t="shared" si="221"/>
        <v>0</v>
      </c>
      <c r="J340" s="2"/>
      <c r="K340" s="2">
        <f>K341</f>
        <v>0</v>
      </c>
      <c r="L340" s="2"/>
      <c r="M340" s="2">
        <f>M341</f>
        <v>0</v>
      </c>
      <c r="N340" s="2"/>
      <c r="O340" s="2">
        <f t="shared" si="221"/>
        <v>0</v>
      </c>
      <c r="P340" s="2"/>
      <c r="Q340" s="2">
        <f>Q341</f>
        <v>0</v>
      </c>
      <c r="R340" s="2"/>
      <c r="S340" s="2">
        <f>S341</f>
        <v>0</v>
      </c>
      <c r="T340" s="2"/>
    </row>
    <row r="341" spans="2:20" s="1" customFormat="1" ht="24" hidden="1" x14ac:dyDescent="0.2">
      <c r="B341" s="12" t="s">
        <v>16</v>
      </c>
      <c r="C341" s="8">
        <v>650</v>
      </c>
      <c r="D341" s="6" t="s">
        <v>124</v>
      </c>
      <c r="E341" s="6" t="s">
        <v>42</v>
      </c>
      <c r="F341" s="75" t="s">
        <v>126</v>
      </c>
      <c r="G341" s="61">
        <v>240</v>
      </c>
      <c r="H341" s="2">
        <v>0</v>
      </c>
      <c r="I341" s="2">
        <v>0</v>
      </c>
      <c r="J341" s="2"/>
      <c r="K341" s="2"/>
      <c r="L341" s="2"/>
      <c r="M341" s="2">
        <f>I341+K341</f>
        <v>0</v>
      </c>
      <c r="N341" s="2"/>
      <c r="O341" s="2">
        <v>0</v>
      </c>
      <c r="P341" s="2"/>
      <c r="Q341" s="2"/>
      <c r="R341" s="2"/>
      <c r="S341" s="2">
        <f>O341+Q341</f>
        <v>0</v>
      </c>
      <c r="T341" s="2"/>
    </row>
    <row r="342" spans="2:20" s="1" customFormat="1" ht="48" hidden="1" x14ac:dyDescent="0.2">
      <c r="B342" s="18" t="s">
        <v>64</v>
      </c>
      <c r="C342" s="8">
        <v>650</v>
      </c>
      <c r="D342" s="15" t="s">
        <v>124</v>
      </c>
      <c r="E342" s="15" t="s">
        <v>42</v>
      </c>
      <c r="F342" s="76" t="s">
        <v>127</v>
      </c>
      <c r="G342" s="21"/>
      <c r="H342" s="17">
        <f>H343</f>
        <v>0</v>
      </c>
      <c r="I342" s="17">
        <f t="shared" ref="I342:O343" si="222">I343</f>
        <v>0</v>
      </c>
      <c r="J342" s="17"/>
      <c r="K342" s="17">
        <f>K343</f>
        <v>0</v>
      </c>
      <c r="L342" s="17"/>
      <c r="M342" s="17">
        <f>M343</f>
        <v>0</v>
      </c>
      <c r="N342" s="17"/>
      <c r="O342" s="17">
        <f t="shared" si="222"/>
        <v>0</v>
      </c>
      <c r="P342" s="17"/>
      <c r="Q342" s="17">
        <f>Q343</f>
        <v>0</v>
      </c>
      <c r="R342" s="17"/>
      <c r="S342" s="17">
        <f>S343</f>
        <v>0</v>
      </c>
      <c r="T342" s="17"/>
    </row>
    <row r="343" spans="2:20" s="1" customFormat="1" hidden="1" x14ac:dyDescent="0.2">
      <c r="B343" s="18" t="s">
        <v>55</v>
      </c>
      <c r="C343" s="8">
        <v>650</v>
      </c>
      <c r="D343" s="15" t="s">
        <v>124</v>
      </c>
      <c r="E343" s="15" t="s">
        <v>42</v>
      </c>
      <c r="F343" s="76" t="s">
        <v>127</v>
      </c>
      <c r="G343" s="21">
        <v>500</v>
      </c>
      <c r="H343" s="17">
        <f>H344</f>
        <v>0</v>
      </c>
      <c r="I343" s="17">
        <f t="shared" si="222"/>
        <v>0</v>
      </c>
      <c r="J343" s="17"/>
      <c r="K343" s="17">
        <f>K344</f>
        <v>0</v>
      </c>
      <c r="L343" s="17"/>
      <c r="M343" s="17">
        <f>M344</f>
        <v>0</v>
      </c>
      <c r="N343" s="17"/>
      <c r="O343" s="17">
        <f t="shared" si="222"/>
        <v>0</v>
      </c>
      <c r="P343" s="17"/>
      <c r="Q343" s="17">
        <f>Q344</f>
        <v>0</v>
      </c>
      <c r="R343" s="17"/>
      <c r="S343" s="17">
        <f>S344</f>
        <v>0</v>
      </c>
      <c r="T343" s="17"/>
    </row>
    <row r="344" spans="2:20" s="1" customFormat="1" hidden="1" x14ac:dyDescent="0.2">
      <c r="B344" s="18" t="s">
        <v>56</v>
      </c>
      <c r="C344" s="8">
        <v>650</v>
      </c>
      <c r="D344" s="15" t="s">
        <v>124</v>
      </c>
      <c r="E344" s="15" t="s">
        <v>42</v>
      </c>
      <c r="F344" s="76" t="s">
        <v>127</v>
      </c>
      <c r="G344" s="62">
        <v>540</v>
      </c>
      <c r="H344" s="17">
        <v>0</v>
      </c>
      <c r="I344" s="17">
        <v>0</v>
      </c>
      <c r="J344" s="17"/>
      <c r="K344" s="17"/>
      <c r="L344" s="17"/>
      <c r="M344" s="2">
        <f>I344+K344</f>
        <v>0</v>
      </c>
      <c r="N344" s="17"/>
      <c r="O344" s="17">
        <v>0</v>
      </c>
      <c r="P344" s="17"/>
      <c r="Q344" s="17"/>
      <c r="R344" s="17"/>
      <c r="S344" s="2">
        <f>O344+Q344</f>
        <v>0</v>
      </c>
      <c r="T344" s="17"/>
    </row>
    <row r="345" spans="2:20" s="1" customFormat="1" ht="24" hidden="1" x14ac:dyDescent="0.2">
      <c r="B345" s="18" t="s">
        <v>65</v>
      </c>
      <c r="C345" s="8">
        <v>650</v>
      </c>
      <c r="D345" s="15" t="s">
        <v>124</v>
      </c>
      <c r="E345" s="15" t="s">
        <v>42</v>
      </c>
      <c r="F345" s="72" t="s">
        <v>103</v>
      </c>
      <c r="G345" s="21"/>
      <c r="H345" s="17">
        <f>H346</f>
        <v>0</v>
      </c>
      <c r="I345" s="17">
        <f t="shared" ref="I345:O346" si="223">I346</f>
        <v>0</v>
      </c>
      <c r="J345" s="17"/>
      <c r="K345" s="17">
        <f>K346</f>
        <v>0</v>
      </c>
      <c r="L345" s="17"/>
      <c r="M345" s="17">
        <f>M346</f>
        <v>0</v>
      </c>
      <c r="N345" s="17"/>
      <c r="O345" s="17">
        <f t="shared" si="223"/>
        <v>0</v>
      </c>
      <c r="P345" s="17"/>
      <c r="Q345" s="17">
        <f>Q346</f>
        <v>0</v>
      </c>
      <c r="R345" s="17"/>
      <c r="S345" s="17">
        <f>S346</f>
        <v>0</v>
      </c>
      <c r="T345" s="17"/>
    </row>
    <row r="346" spans="2:20" s="1" customFormat="1" ht="24" hidden="1" x14ac:dyDescent="0.2">
      <c r="B346" s="12" t="s">
        <v>73</v>
      </c>
      <c r="C346" s="8">
        <v>650</v>
      </c>
      <c r="D346" s="6" t="s">
        <v>124</v>
      </c>
      <c r="E346" s="6" t="s">
        <v>42</v>
      </c>
      <c r="F346" s="64" t="s">
        <v>103</v>
      </c>
      <c r="G346" s="9">
        <v>200</v>
      </c>
      <c r="H346" s="17">
        <f>H347</f>
        <v>0</v>
      </c>
      <c r="I346" s="17">
        <f t="shared" si="223"/>
        <v>0</v>
      </c>
      <c r="J346" s="17"/>
      <c r="K346" s="17">
        <f>K347</f>
        <v>0</v>
      </c>
      <c r="L346" s="17"/>
      <c r="M346" s="17">
        <f>M347</f>
        <v>0</v>
      </c>
      <c r="N346" s="17"/>
      <c r="O346" s="17">
        <f t="shared" si="223"/>
        <v>0</v>
      </c>
      <c r="P346" s="17"/>
      <c r="Q346" s="17">
        <f>Q347</f>
        <v>0</v>
      </c>
      <c r="R346" s="17"/>
      <c r="S346" s="17">
        <f>S347</f>
        <v>0</v>
      </c>
      <c r="T346" s="17"/>
    </row>
    <row r="347" spans="2:20" s="1" customFormat="1" ht="24" hidden="1" x14ac:dyDescent="0.2">
      <c r="B347" s="12" t="s">
        <v>16</v>
      </c>
      <c r="C347" s="8">
        <v>650</v>
      </c>
      <c r="D347" s="6" t="s">
        <v>124</v>
      </c>
      <c r="E347" s="6" t="s">
        <v>42</v>
      </c>
      <c r="F347" s="64" t="s">
        <v>103</v>
      </c>
      <c r="G347" s="61">
        <v>240</v>
      </c>
      <c r="H347" s="2">
        <v>0</v>
      </c>
      <c r="I347" s="2">
        <v>0</v>
      </c>
      <c r="J347" s="2"/>
      <c r="K347" s="2"/>
      <c r="L347" s="2"/>
      <c r="M347" s="2">
        <f>I347+K347</f>
        <v>0</v>
      </c>
      <c r="N347" s="2"/>
      <c r="O347" s="2">
        <v>0</v>
      </c>
      <c r="P347" s="2"/>
      <c r="Q347" s="2"/>
      <c r="R347" s="2"/>
      <c r="S347" s="2">
        <f>O347+Q347</f>
        <v>0</v>
      </c>
      <c r="T347" s="2"/>
    </row>
    <row r="348" spans="2:20" x14ac:dyDescent="0.2">
      <c r="B348" s="12" t="s">
        <v>120</v>
      </c>
      <c r="C348" s="8">
        <v>650</v>
      </c>
      <c r="D348" s="6" t="s">
        <v>36</v>
      </c>
      <c r="E348" s="6" t="s">
        <v>27</v>
      </c>
      <c r="F348" s="6"/>
      <c r="G348" s="9"/>
      <c r="H348" s="2">
        <f t="shared" ref="H348:S348" si="224">H349</f>
        <v>26344.5</v>
      </c>
      <c r="I348" s="2">
        <f t="shared" si="224"/>
        <v>22321.5</v>
      </c>
      <c r="J348" s="2"/>
      <c r="K348" s="2">
        <f t="shared" si="224"/>
        <v>0</v>
      </c>
      <c r="L348" s="2"/>
      <c r="M348" s="2">
        <f t="shared" si="224"/>
        <v>22321.5</v>
      </c>
      <c r="N348" s="2"/>
      <c r="O348" s="2">
        <f t="shared" si="224"/>
        <v>22896.2</v>
      </c>
      <c r="P348" s="2"/>
      <c r="Q348" s="2">
        <f t="shared" si="224"/>
        <v>0</v>
      </c>
      <c r="R348" s="2"/>
      <c r="S348" s="2">
        <f t="shared" si="224"/>
        <v>22896.2</v>
      </c>
      <c r="T348" s="2"/>
    </row>
    <row r="349" spans="2:20" x14ac:dyDescent="0.2">
      <c r="B349" s="12" t="s">
        <v>49</v>
      </c>
      <c r="C349" s="8">
        <v>650</v>
      </c>
      <c r="D349" s="6" t="s">
        <v>36</v>
      </c>
      <c r="E349" s="6" t="s">
        <v>34</v>
      </c>
      <c r="F349" s="6"/>
      <c r="G349" s="9"/>
      <c r="H349" s="2">
        <f t="shared" ref="H349:S349" si="225">H350+H384</f>
        <v>26344.5</v>
      </c>
      <c r="I349" s="2">
        <f t="shared" si="225"/>
        <v>22321.5</v>
      </c>
      <c r="J349" s="2"/>
      <c r="K349" s="2">
        <f t="shared" si="225"/>
        <v>0</v>
      </c>
      <c r="L349" s="2"/>
      <c r="M349" s="2">
        <f t="shared" si="225"/>
        <v>22321.5</v>
      </c>
      <c r="N349" s="2"/>
      <c r="O349" s="2">
        <f t="shared" si="225"/>
        <v>22896.2</v>
      </c>
      <c r="P349" s="2"/>
      <c r="Q349" s="2">
        <f t="shared" si="225"/>
        <v>0</v>
      </c>
      <c r="R349" s="2"/>
      <c r="S349" s="2">
        <f t="shared" si="225"/>
        <v>22896.2</v>
      </c>
      <c r="T349" s="2"/>
    </row>
    <row r="350" spans="2:20" ht="24" x14ac:dyDescent="0.2">
      <c r="B350" s="32" t="s">
        <v>320</v>
      </c>
      <c r="C350" s="8">
        <v>650</v>
      </c>
      <c r="D350" s="6" t="s">
        <v>36</v>
      </c>
      <c r="E350" s="6" t="s">
        <v>34</v>
      </c>
      <c r="F350" s="15" t="s">
        <v>108</v>
      </c>
      <c r="G350" s="9"/>
      <c r="H350" s="2">
        <f>H351+H358</f>
        <v>26044.5</v>
      </c>
      <c r="I350" s="2">
        <f t="shared" ref="I350:O350" si="226">I351+I358</f>
        <v>22321.5</v>
      </c>
      <c r="J350" s="2"/>
      <c r="K350" s="2">
        <f>K351+K358</f>
        <v>0</v>
      </c>
      <c r="L350" s="2"/>
      <c r="M350" s="2">
        <f>M351+M358</f>
        <v>22321.5</v>
      </c>
      <c r="N350" s="2"/>
      <c r="O350" s="2">
        <f t="shared" si="226"/>
        <v>22896.2</v>
      </c>
      <c r="P350" s="2"/>
      <c r="Q350" s="2">
        <f>Q351+Q358</f>
        <v>0</v>
      </c>
      <c r="R350" s="2"/>
      <c r="S350" s="2">
        <f>S351+S358</f>
        <v>22896.2</v>
      </c>
      <c r="T350" s="2"/>
    </row>
    <row r="351" spans="2:20" ht="24" hidden="1" x14ac:dyDescent="0.2">
      <c r="B351" s="28" t="s">
        <v>321</v>
      </c>
      <c r="C351" s="8">
        <v>650</v>
      </c>
      <c r="D351" s="15" t="s">
        <v>36</v>
      </c>
      <c r="E351" s="15" t="s">
        <v>34</v>
      </c>
      <c r="F351" s="15" t="s">
        <v>112</v>
      </c>
      <c r="G351" s="16"/>
      <c r="H351" s="17">
        <f>H352+H355</f>
        <v>200</v>
      </c>
      <c r="I351" s="17">
        <f t="shared" ref="I351:O351" si="227">I352+I355</f>
        <v>0</v>
      </c>
      <c r="J351" s="17"/>
      <c r="K351" s="17">
        <f>K352+K355</f>
        <v>0</v>
      </c>
      <c r="L351" s="17"/>
      <c r="M351" s="17">
        <f>M352+M355</f>
        <v>0</v>
      </c>
      <c r="N351" s="17"/>
      <c r="O351" s="17">
        <f t="shared" si="227"/>
        <v>0</v>
      </c>
      <c r="P351" s="17"/>
      <c r="Q351" s="17">
        <f>Q352+Q355</f>
        <v>0</v>
      </c>
      <c r="R351" s="17"/>
      <c r="S351" s="17">
        <f>S352+S355</f>
        <v>0</v>
      </c>
      <c r="T351" s="17"/>
    </row>
    <row r="352" spans="2:20" ht="24" hidden="1" x14ac:dyDescent="0.2">
      <c r="B352" s="28" t="s">
        <v>322</v>
      </c>
      <c r="C352" s="8">
        <v>650</v>
      </c>
      <c r="D352" s="15" t="s">
        <v>36</v>
      </c>
      <c r="E352" s="15" t="s">
        <v>34</v>
      </c>
      <c r="F352" s="20" t="s">
        <v>264</v>
      </c>
      <c r="G352" s="16"/>
      <c r="H352" s="17">
        <f>H353</f>
        <v>190</v>
      </c>
      <c r="I352" s="17">
        <f t="shared" ref="I352:O353" si="228">I353</f>
        <v>0</v>
      </c>
      <c r="J352" s="17"/>
      <c r="K352" s="17">
        <f>K353</f>
        <v>0</v>
      </c>
      <c r="L352" s="17"/>
      <c r="M352" s="17">
        <f>M353</f>
        <v>0</v>
      </c>
      <c r="N352" s="17"/>
      <c r="O352" s="17">
        <f t="shared" si="228"/>
        <v>0</v>
      </c>
      <c r="P352" s="17"/>
      <c r="Q352" s="17">
        <f>Q353</f>
        <v>0</v>
      </c>
      <c r="R352" s="17"/>
      <c r="S352" s="17">
        <f>S353</f>
        <v>0</v>
      </c>
      <c r="T352" s="17"/>
    </row>
    <row r="353" spans="2:20" ht="24" hidden="1" x14ac:dyDescent="0.2">
      <c r="B353" s="12" t="s">
        <v>73</v>
      </c>
      <c r="C353" s="8">
        <v>650</v>
      </c>
      <c r="D353" s="6" t="s">
        <v>36</v>
      </c>
      <c r="E353" s="6" t="s">
        <v>34</v>
      </c>
      <c r="F353" s="20" t="s">
        <v>264</v>
      </c>
      <c r="G353" s="9">
        <v>200</v>
      </c>
      <c r="H353" s="2">
        <f>H354</f>
        <v>190</v>
      </c>
      <c r="I353" s="2">
        <f t="shared" si="228"/>
        <v>0</v>
      </c>
      <c r="J353" s="2"/>
      <c r="K353" s="2">
        <f>K354</f>
        <v>0</v>
      </c>
      <c r="L353" s="2"/>
      <c r="M353" s="2">
        <f>M354</f>
        <v>0</v>
      </c>
      <c r="N353" s="2"/>
      <c r="O353" s="2">
        <f t="shared" si="228"/>
        <v>0</v>
      </c>
      <c r="P353" s="2"/>
      <c r="Q353" s="2">
        <f>Q354</f>
        <v>0</v>
      </c>
      <c r="R353" s="2"/>
      <c r="S353" s="2">
        <f>S354</f>
        <v>0</v>
      </c>
      <c r="T353" s="2"/>
    </row>
    <row r="354" spans="2:20" ht="24" hidden="1" x14ac:dyDescent="0.2">
      <c r="B354" s="18" t="s">
        <v>16</v>
      </c>
      <c r="C354" s="8">
        <v>650</v>
      </c>
      <c r="D354" s="20" t="s">
        <v>36</v>
      </c>
      <c r="E354" s="20" t="s">
        <v>34</v>
      </c>
      <c r="F354" s="20" t="s">
        <v>264</v>
      </c>
      <c r="G354" s="62">
        <v>240</v>
      </c>
      <c r="H354" s="22">
        <v>190</v>
      </c>
      <c r="I354" s="22">
        <v>0</v>
      </c>
      <c r="J354" s="22"/>
      <c r="K354" s="22"/>
      <c r="L354" s="22"/>
      <c r="M354" s="2">
        <f>I354+K354</f>
        <v>0</v>
      </c>
      <c r="N354" s="22"/>
      <c r="O354" s="22">
        <v>0</v>
      </c>
      <c r="P354" s="22"/>
      <c r="Q354" s="22"/>
      <c r="R354" s="22"/>
      <c r="S354" s="2">
        <f>O354+Q354</f>
        <v>0</v>
      </c>
      <c r="T354" s="22"/>
    </row>
    <row r="355" spans="2:20" ht="36" hidden="1" x14ac:dyDescent="0.2">
      <c r="B355" s="18" t="s">
        <v>165</v>
      </c>
      <c r="C355" s="8">
        <v>650</v>
      </c>
      <c r="D355" s="20" t="s">
        <v>36</v>
      </c>
      <c r="E355" s="20" t="s">
        <v>34</v>
      </c>
      <c r="F355" s="20" t="s">
        <v>265</v>
      </c>
      <c r="G355" s="21"/>
      <c r="H355" s="22">
        <f>H356</f>
        <v>10</v>
      </c>
      <c r="I355" s="22">
        <f t="shared" ref="I355:O356" si="229">I356</f>
        <v>0</v>
      </c>
      <c r="J355" s="22"/>
      <c r="K355" s="22">
        <f>K356</f>
        <v>0</v>
      </c>
      <c r="L355" s="22"/>
      <c r="M355" s="22">
        <f>M356</f>
        <v>0</v>
      </c>
      <c r="N355" s="22"/>
      <c r="O355" s="22">
        <f t="shared" si="229"/>
        <v>0</v>
      </c>
      <c r="P355" s="22"/>
      <c r="Q355" s="22">
        <f>Q356</f>
        <v>0</v>
      </c>
      <c r="R355" s="22"/>
      <c r="S355" s="22">
        <f>S356</f>
        <v>0</v>
      </c>
      <c r="T355" s="22"/>
    </row>
    <row r="356" spans="2:20" ht="24" hidden="1" x14ac:dyDescent="0.2">
      <c r="B356" s="12" t="s">
        <v>73</v>
      </c>
      <c r="C356" s="8">
        <v>650</v>
      </c>
      <c r="D356" s="20" t="s">
        <v>36</v>
      </c>
      <c r="E356" s="20" t="s">
        <v>34</v>
      </c>
      <c r="F356" s="20" t="s">
        <v>265</v>
      </c>
      <c r="G356" s="9">
        <v>200</v>
      </c>
      <c r="H356" s="22">
        <f>H357</f>
        <v>10</v>
      </c>
      <c r="I356" s="22">
        <f t="shared" si="229"/>
        <v>0</v>
      </c>
      <c r="J356" s="22"/>
      <c r="K356" s="22">
        <f>K357</f>
        <v>0</v>
      </c>
      <c r="L356" s="22"/>
      <c r="M356" s="22">
        <f>M357</f>
        <v>0</v>
      </c>
      <c r="N356" s="22"/>
      <c r="O356" s="22">
        <f t="shared" si="229"/>
        <v>0</v>
      </c>
      <c r="P356" s="22"/>
      <c r="Q356" s="22">
        <f>Q357</f>
        <v>0</v>
      </c>
      <c r="R356" s="22"/>
      <c r="S356" s="22">
        <f>S357</f>
        <v>0</v>
      </c>
      <c r="T356" s="22"/>
    </row>
    <row r="357" spans="2:20" ht="24" hidden="1" x14ac:dyDescent="0.2">
      <c r="B357" s="18" t="s">
        <v>16</v>
      </c>
      <c r="C357" s="8">
        <v>650</v>
      </c>
      <c r="D357" s="20" t="s">
        <v>36</v>
      </c>
      <c r="E357" s="20" t="s">
        <v>34</v>
      </c>
      <c r="F357" s="20" t="s">
        <v>265</v>
      </c>
      <c r="G357" s="62">
        <v>240</v>
      </c>
      <c r="H357" s="22">
        <v>10</v>
      </c>
      <c r="I357" s="22">
        <v>0</v>
      </c>
      <c r="J357" s="22"/>
      <c r="K357" s="22"/>
      <c r="L357" s="22"/>
      <c r="M357" s="2">
        <f>I357+K357</f>
        <v>0</v>
      </c>
      <c r="N357" s="22"/>
      <c r="O357" s="22">
        <v>0</v>
      </c>
      <c r="P357" s="22"/>
      <c r="Q357" s="22"/>
      <c r="R357" s="22"/>
      <c r="S357" s="2">
        <f>O357+Q357</f>
        <v>0</v>
      </c>
      <c r="T357" s="22"/>
    </row>
    <row r="358" spans="2:20" x14ac:dyDescent="0.2">
      <c r="B358" s="11" t="s">
        <v>287</v>
      </c>
      <c r="C358" s="8">
        <v>650</v>
      </c>
      <c r="D358" s="6" t="s">
        <v>36</v>
      </c>
      <c r="E358" s="6" t="s">
        <v>34</v>
      </c>
      <c r="F358" s="15" t="s">
        <v>266</v>
      </c>
      <c r="G358" s="9"/>
      <c r="H358" s="2">
        <f>H359+H368</f>
        <v>25844.5</v>
      </c>
      <c r="I358" s="2">
        <f t="shared" ref="I358:O358" si="230">I359+I368</f>
        <v>22321.5</v>
      </c>
      <c r="J358" s="2"/>
      <c r="K358" s="2">
        <f>K359+K368</f>
        <v>0</v>
      </c>
      <c r="L358" s="2"/>
      <c r="M358" s="2">
        <f>M359+M368</f>
        <v>22321.5</v>
      </c>
      <c r="N358" s="2"/>
      <c r="O358" s="2">
        <f t="shared" si="230"/>
        <v>22896.2</v>
      </c>
      <c r="P358" s="2"/>
      <c r="Q358" s="2">
        <f>Q359+Q368</f>
        <v>0</v>
      </c>
      <c r="R358" s="2"/>
      <c r="S358" s="2">
        <f>S359+S368</f>
        <v>22896.2</v>
      </c>
      <c r="T358" s="2"/>
    </row>
    <row r="359" spans="2:20" ht="24" x14ac:dyDescent="0.2">
      <c r="B359" s="11" t="s">
        <v>292</v>
      </c>
      <c r="C359" s="8">
        <v>650</v>
      </c>
      <c r="D359" s="6" t="s">
        <v>36</v>
      </c>
      <c r="E359" s="6" t="s">
        <v>34</v>
      </c>
      <c r="F359" s="15" t="s">
        <v>267</v>
      </c>
      <c r="G359" s="9"/>
      <c r="H359" s="2">
        <f>H360</f>
        <v>25844.5</v>
      </c>
      <c r="I359" s="2">
        <f t="shared" ref="I359:O359" si="231">I360</f>
        <v>22321.5</v>
      </c>
      <c r="J359" s="2"/>
      <c r="K359" s="2">
        <f>K360</f>
        <v>0</v>
      </c>
      <c r="L359" s="2"/>
      <c r="M359" s="2">
        <f>M360</f>
        <v>22321.5</v>
      </c>
      <c r="N359" s="2"/>
      <c r="O359" s="2">
        <f t="shared" si="231"/>
        <v>22896.2</v>
      </c>
      <c r="P359" s="2"/>
      <c r="Q359" s="2">
        <f>Q360</f>
        <v>0</v>
      </c>
      <c r="R359" s="2"/>
      <c r="S359" s="2">
        <f>S360</f>
        <v>22896.2</v>
      </c>
      <c r="T359" s="2"/>
    </row>
    <row r="360" spans="2:20" ht="24" x14ac:dyDescent="0.2">
      <c r="B360" s="11" t="s">
        <v>71</v>
      </c>
      <c r="C360" s="8">
        <v>650</v>
      </c>
      <c r="D360" s="6" t="s">
        <v>36</v>
      </c>
      <c r="E360" s="6" t="s">
        <v>34</v>
      </c>
      <c r="F360" s="6" t="s">
        <v>268</v>
      </c>
      <c r="G360" s="9"/>
      <c r="H360" s="2">
        <f>H361+H363+H365</f>
        <v>25844.5</v>
      </c>
      <c r="I360" s="2">
        <f t="shared" ref="I360:O360" si="232">I361+I363+I365</f>
        <v>22321.5</v>
      </c>
      <c r="J360" s="2"/>
      <c r="K360" s="2">
        <f>K361+K363+K365</f>
        <v>0</v>
      </c>
      <c r="L360" s="2"/>
      <c r="M360" s="2">
        <f>M361+M363+M365</f>
        <v>22321.5</v>
      </c>
      <c r="N360" s="2"/>
      <c r="O360" s="2">
        <f t="shared" si="232"/>
        <v>22896.2</v>
      </c>
      <c r="P360" s="2"/>
      <c r="Q360" s="2">
        <f>Q361+Q363+Q365</f>
        <v>0</v>
      </c>
      <c r="R360" s="2"/>
      <c r="S360" s="2">
        <f>S361+S363+S365</f>
        <v>22896.2</v>
      </c>
      <c r="T360" s="2"/>
    </row>
    <row r="361" spans="2:20" ht="48" x14ac:dyDescent="0.2">
      <c r="B361" s="12" t="s">
        <v>10</v>
      </c>
      <c r="C361" s="8">
        <v>650</v>
      </c>
      <c r="D361" s="6" t="s">
        <v>36</v>
      </c>
      <c r="E361" s="6" t="s">
        <v>34</v>
      </c>
      <c r="F361" s="6" t="s">
        <v>268</v>
      </c>
      <c r="G361" s="9">
        <v>100</v>
      </c>
      <c r="H361" s="2">
        <f t="shared" ref="H361:S361" si="233">H362</f>
        <v>23456.3</v>
      </c>
      <c r="I361" s="2">
        <f t="shared" si="233"/>
        <v>22321.5</v>
      </c>
      <c r="J361" s="2"/>
      <c r="K361" s="2">
        <f t="shared" si="233"/>
        <v>0</v>
      </c>
      <c r="L361" s="2"/>
      <c r="M361" s="2">
        <f t="shared" si="233"/>
        <v>22321.5</v>
      </c>
      <c r="N361" s="2"/>
      <c r="O361" s="2">
        <f t="shared" si="233"/>
        <v>22326.2</v>
      </c>
      <c r="P361" s="2"/>
      <c r="Q361" s="2">
        <f t="shared" si="233"/>
        <v>0</v>
      </c>
      <c r="R361" s="2"/>
      <c r="S361" s="2">
        <f t="shared" si="233"/>
        <v>22326.2</v>
      </c>
      <c r="T361" s="2"/>
    </row>
    <row r="362" spans="2:20" x14ac:dyDescent="0.2">
      <c r="B362" s="12" t="s">
        <v>76</v>
      </c>
      <c r="C362" s="8">
        <v>650</v>
      </c>
      <c r="D362" s="6" t="s">
        <v>36</v>
      </c>
      <c r="E362" s="6" t="s">
        <v>34</v>
      </c>
      <c r="F362" s="6" t="s">
        <v>268</v>
      </c>
      <c r="G362" s="9">
        <v>110</v>
      </c>
      <c r="H362" s="2">
        <v>23456.3</v>
      </c>
      <c r="I362" s="2">
        <v>22321.5</v>
      </c>
      <c r="J362" s="2"/>
      <c r="K362" s="2"/>
      <c r="L362" s="2"/>
      <c r="M362" s="2">
        <f>I362+K362</f>
        <v>22321.5</v>
      </c>
      <c r="N362" s="2"/>
      <c r="O362" s="2">
        <v>22326.2</v>
      </c>
      <c r="P362" s="2"/>
      <c r="Q362" s="2"/>
      <c r="R362" s="2"/>
      <c r="S362" s="2">
        <f>O362+Q362</f>
        <v>22326.2</v>
      </c>
      <c r="T362" s="2"/>
    </row>
    <row r="363" spans="2:20" ht="24" hidden="1" x14ac:dyDescent="0.2">
      <c r="B363" s="12" t="s">
        <v>73</v>
      </c>
      <c r="C363" s="8">
        <v>650</v>
      </c>
      <c r="D363" s="6" t="s">
        <v>36</v>
      </c>
      <c r="E363" s="6" t="s">
        <v>34</v>
      </c>
      <c r="F363" s="60" t="s">
        <v>268</v>
      </c>
      <c r="G363" s="9">
        <v>200</v>
      </c>
      <c r="H363" s="2">
        <f t="shared" ref="H363:S363" si="234">H364</f>
        <v>2086.4</v>
      </c>
      <c r="I363" s="2">
        <f t="shared" si="234"/>
        <v>0</v>
      </c>
      <c r="J363" s="2"/>
      <c r="K363" s="2">
        <f t="shared" si="234"/>
        <v>0</v>
      </c>
      <c r="L363" s="2"/>
      <c r="M363" s="2">
        <f t="shared" si="234"/>
        <v>0</v>
      </c>
      <c r="N363" s="2"/>
      <c r="O363" s="2">
        <f t="shared" si="234"/>
        <v>570</v>
      </c>
      <c r="P363" s="2"/>
      <c r="Q363" s="2">
        <f t="shared" si="234"/>
        <v>0</v>
      </c>
      <c r="R363" s="2"/>
      <c r="S363" s="2">
        <f t="shared" si="234"/>
        <v>570</v>
      </c>
      <c r="T363" s="2"/>
    </row>
    <row r="364" spans="2:20" ht="24" hidden="1" x14ac:dyDescent="0.2">
      <c r="B364" s="12" t="s">
        <v>16</v>
      </c>
      <c r="C364" s="8">
        <v>650</v>
      </c>
      <c r="D364" s="6" t="s">
        <v>36</v>
      </c>
      <c r="E364" s="6" t="s">
        <v>34</v>
      </c>
      <c r="F364" s="60" t="s">
        <v>268</v>
      </c>
      <c r="G364" s="61">
        <v>240</v>
      </c>
      <c r="H364" s="2">
        <v>2086.4</v>
      </c>
      <c r="I364" s="2">
        <v>0</v>
      </c>
      <c r="J364" s="2"/>
      <c r="K364" s="2"/>
      <c r="L364" s="2"/>
      <c r="M364" s="2">
        <f>I364+K364</f>
        <v>0</v>
      </c>
      <c r="N364" s="2"/>
      <c r="O364" s="2">
        <v>570</v>
      </c>
      <c r="P364" s="2"/>
      <c r="Q364" s="2"/>
      <c r="R364" s="2"/>
      <c r="S364" s="2">
        <f>O364+Q364</f>
        <v>570</v>
      </c>
      <c r="T364" s="2"/>
    </row>
    <row r="365" spans="2:20" hidden="1" x14ac:dyDescent="0.2">
      <c r="B365" s="12" t="s">
        <v>18</v>
      </c>
      <c r="C365" s="8">
        <v>650</v>
      </c>
      <c r="D365" s="6" t="s">
        <v>36</v>
      </c>
      <c r="E365" s="6" t="s">
        <v>34</v>
      </c>
      <c r="F365" s="60" t="s">
        <v>268</v>
      </c>
      <c r="G365" s="9">
        <v>800</v>
      </c>
      <c r="H365" s="2">
        <f t="shared" ref="H365:S365" si="235">H366+H367</f>
        <v>301.8</v>
      </c>
      <c r="I365" s="2">
        <f t="shared" si="235"/>
        <v>0</v>
      </c>
      <c r="J365" s="2"/>
      <c r="K365" s="2">
        <f t="shared" si="235"/>
        <v>0</v>
      </c>
      <c r="L365" s="2"/>
      <c r="M365" s="2">
        <f t="shared" si="235"/>
        <v>0</v>
      </c>
      <c r="N365" s="2"/>
      <c r="O365" s="2">
        <f t="shared" si="235"/>
        <v>0</v>
      </c>
      <c r="P365" s="2"/>
      <c r="Q365" s="2">
        <f t="shared" si="235"/>
        <v>0</v>
      </c>
      <c r="R365" s="2"/>
      <c r="S365" s="2">
        <f t="shared" si="235"/>
        <v>0</v>
      </c>
      <c r="T365" s="2"/>
    </row>
    <row r="366" spans="2:20" s="1" customFormat="1" hidden="1" x14ac:dyDescent="0.2">
      <c r="B366" s="23" t="s">
        <v>78</v>
      </c>
      <c r="C366" s="8">
        <v>650</v>
      </c>
      <c r="D366" s="25" t="s">
        <v>36</v>
      </c>
      <c r="E366" s="25" t="s">
        <v>34</v>
      </c>
      <c r="F366" s="60" t="s">
        <v>268</v>
      </c>
      <c r="G366" s="63">
        <v>830</v>
      </c>
      <c r="H366" s="26">
        <v>0</v>
      </c>
      <c r="I366" s="26">
        <v>0</v>
      </c>
      <c r="J366" s="26"/>
      <c r="K366" s="26"/>
      <c r="L366" s="26"/>
      <c r="M366" s="2">
        <f t="shared" ref="M366:M367" si="236">I366+K366</f>
        <v>0</v>
      </c>
      <c r="N366" s="26"/>
      <c r="O366" s="26">
        <v>0</v>
      </c>
      <c r="P366" s="26"/>
      <c r="Q366" s="26"/>
      <c r="R366" s="26"/>
      <c r="S366" s="2">
        <f t="shared" ref="S366:S367" si="237">O366+Q366</f>
        <v>0</v>
      </c>
      <c r="T366" s="26"/>
    </row>
    <row r="367" spans="2:20" hidden="1" x14ac:dyDescent="0.2">
      <c r="B367" s="12" t="s">
        <v>19</v>
      </c>
      <c r="C367" s="8">
        <v>650</v>
      </c>
      <c r="D367" s="6" t="s">
        <v>36</v>
      </c>
      <c r="E367" s="6" t="s">
        <v>34</v>
      </c>
      <c r="F367" s="60" t="s">
        <v>268</v>
      </c>
      <c r="G367" s="61">
        <v>850</v>
      </c>
      <c r="H367" s="2">
        <v>301.8</v>
      </c>
      <c r="I367" s="2">
        <v>0</v>
      </c>
      <c r="J367" s="2"/>
      <c r="K367" s="2"/>
      <c r="L367" s="2"/>
      <c r="M367" s="2">
        <f t="shared" si="236"/>
        <v>0</v>
      </c>
      <c r="N367" s="2"/>
      <c r="O367" s="2">
        <v>0</v>
      </c>
      <c r="P367" s="2"/>
      <c r="Q367" s="2"/>
      <c r="R367" s="2"/>
      <c r="S367" s="2">
        <f t="shared" si="237"/>
        <v>0</v>
      </c>
      <c r="T367" s="2"/>
    </row>
    <row r="368" spans="2:20" hidden="1" x14ac:dyDescent="0.2">
      <c r="B368" s="11" t="s">
        <v>72</v>
      </c>
      <c r="C368" s="8">
        <v>650</v>
      </c>
      <c r="D368" s="6" t="s">
        <v>36</v>
      </c>
      <c r="E368" s="6" t="s">
        <v>34</v>
      </c>
      <c r="F368" s="64" t="s">
        <v>109</v>
      </c>
      <c r="G368" s="9"/>
      <c r="H368" s="2">
        <f t="shared" ref="H368:S368" si="238">H369</f>
        <v>0</v>
      </c>
      <c r="I368" s="2">
        <f t="shared" si="238"/>
        <v>0</v>
      </c>
      <c r="J368" s="2"/>
      <c r="K368" s="2">
        <f t="shared" si="238"/>
        <v>0</v>
      </c>
      <c r="L368" s="2"/>
      <c r="M368" s="2">
        <f t="shared" si="238"/>
        <v>0</v>
      </c>
      <c r="N368" s="2"/>
      <c r="O368" s="2">
        <f t="shared" si="238"/>
        <v>0</v>
      </c>
      <c r="P368" s="2"/>
      <c r="Q368" s="2">
        <f t="shared" si="238"/>
        <v>0</v>
      </c>
      <c r="R368" s="2"/>
      <c r="S368" s="2">
        <f t="shared" si="238"/>
        <v>0</v>
      </c>
      <c r="T368" s="2"/>
    </row>
    <row r="369" spans="2:20" ht="24" hidden="1" x14ac:dyDescent="0.2">
      <c r="B369" s="11" t="s">
        <v>71</v>
      </c>
      <c r="C369" s="8">
        <v>650</v>
      </c>
      <c r="D369" s="6" t="s">
        <v>36</v>
      </c>
      <c r="E369" s="6" t="s">
        <v>34</v>
      </c>
      <c r="F369" s="64" t="s">
        <v>110</v>
      </c>
      <c r="G369" s="9"/>
      <c r="H369" s="2">
        <f t="shared" ref="H369:S369" si="239">H370+H372</f>
        <v>0</v>
      </c>
      <c r="I369" s="2">
        <f t="shared" si="239"/>
        <v>0</v>
      </c>
      <c r="J369" s="2"/>
      <c r="K369" s="2">
        <f t="shared" si="239"/>
        <v>0</v>
      </c>
      <c r="L369" s="2"/>
      <c r="M369" s="2">
        <f t="shared" si="239"/>
        <v>0</v>
      </c>
      <c r="N369" s="2"/>
      <c r="O369" s="2">
        <f t="shared" si="239"/>
        <v>0</v>
      </c>
      <c r="P369" s="2"/>
      <c r="Q369" s="2">
        <f t="shared" si="239"/>
        <v>0</v>
      </c>
      <c r="R369" s="2"/>
      <c r="S369" s="2">
        <f t="shared" si="239"/>
        <v>0</v>
      </c>
      <c r="T369" s="2"/>
    </row>
    <row r="370" spans="2:20" ht="48" hidden="1" x14ac:dyDescent="0.2">
      <c r="B370" s="12" t="s">
        <v>10</v>
      </c>
      <c r="C370" s="8">
        <v>650</v>
      </c>
      <c r="D370" s="6" t="s">
        <v>36</v>
      </c>
      <c r="E370" s="6" t="s">
        <v>34</v>
      </c>
      <c r="F370" s="64" t="s">
        <v>110</v>
      </c>
      <c r="G370" s="9">
        <v>100</v>
      </c>
      <c r="H370" s="2">
        <f t="shared" ref="H370:S370" si="240">H371</f>
        <v>0</v>
      </c>
      <c r="I370" s="2">
        <f t="shared" si="240"/>
        <v>0</v>
      </c>
      <c r="J370" s="2"/>
      <c r="K370" s="2">
        <f t="shared" si="240"/>
        <v>0</v>
      </c>
      <c r="L370" s="2"/>
      <c r="M370" s="2">
        <f t="shared" si="240"/>
        <v>0</v>
      </c>
      <c r="N370" s="2"/>
      <c r="O370" s="2">
        <f t="shared" si="240"/>
        <v>0</v>
      </c>
      <c r="P370" s="2"/>
      <c r="Q370" s="2">
        <f t="shared" si="240"/>
        <v>0</v>
      </c>
      <c r="R370" s="2"/>
      <c r="S370" s="2">
        <f t="shared" si="240"/>
        <v>0</v>
      </c>
      <c r="T370" s="2"/>
    </row>
    <row r="371" spans="2:20" hidden="1" x14ac:dyDescent="0.2">
      <c r="B371" s="12" t="s">
        <v>76</v>
      </c>
      <c r="C371" s="8">
        <v>650</v>
      </c>
      <c r="D371" s="6" t="s">
        <v>36</v>
      </c>
      <c r="E371" s="6" t="s">
        <v>34</v>
      </c>
      <c r="F371" s="64" t="s">
        <v>110</v>
      </c>
      <c r="G371" s="61">
        <v>110</v>
      </c>
      <c r="H371" s="2">
        <v>0</v>
      </c>
      <c r="I371" s="2">
        <v>0</v>
      </c>
      <c r="J371" s="2"/>
      <c r="K371" s="2"/>
      <c r="L371" s="2"/>
      <c r="M371" s="2">
        <f>I371+K371</f>
        <v>0</v>
      </c>
      <c r="N371" s="2"/>
      <c r="O371" s="2">
        <v>0</v>
      </c>
      <c r="P371" s="2"/>
      <c r="Q371" s="2"/>
      <c r="R371" s="2"/>
      <c r="S371" s="2">
        <f>O371+Q371</f>
        <v>0</v>
      </c>
      <c r="T371" s="2"/>
    </row>
    <row r="372" spans="2:20" ht="24" hidden="1" x14ac:dyDescent="0.2">
      <c r="B372" s="12" t="s">
        <v>73</v>
      </c>
      <c r="C372" s="8">
        <v>650</v>
      </c>
      <c r="D372" s="6" t="s">
        <v>36</v>
      </c>
      <c r="E372" s="6" t="s">
        <v>34</v>
      </c>
      <c r="F372" s="64" t="s">
        <v>110</v>
      </c>
      <c r="G372" s="9">
        <v>200</v>
      </c>
      <c r="H372" s="2">
        <f t="shared" ref="H372:O372" si="241">H373</f>
        <v>0</v>
      </c>
      <c r="I372" s="2">
        <f t="shared" si="241"/>
        <v>0</v>
      </c>
      <c r="J372" s="2"/>
      <c r="K372" s="2">
        <f>K373</f>
        <v>0</v>
      </c>
      <c r="L372" s="2"/>
      <c r="M372" s="2">
        <f>M373</f>
        <v>0</v>
      </c>
      <c r="N372" s="2"/>
      <c r="O372" s="2">
        <f t="shared" si="241"/>
        <v>0</v>
      </c>
      <c r="P372" s="2"/>
      <c r="Q372" s="2">
        <f>Q373</f>
        <v>0</v>
      </c>
      <c r="R372" s="2"/>
      <c r="S372" s="2">
        <f>S373</f>
        <v>0</v>
      </c>
      <c r="T372" s="2"/>
    </row>
    <row r="373" spans="2:20" ht="24" hidden="1" x14ac:dyDescent="0.2">
      <c r="B373" s="12" t="s">
        <v>16</v>
      </c>
      <c r="C373" s="8">
        <v>650</v>
      </c>
      <c r="D373" s="6" t="s">
        <v>36</v>
      </c>
      <c r="E373" s="6" t="s">
        <v>34</v>
      </c>
      <c r="F373" s="64" t="s">
        <v>110</v>
      </c>
      <c r="G373" s="61">
        <v>240</v>
      </c>
      <c r="H373" s="2">
        <v>0</v>
      </c>
      <c r="I373" s="2">
        <v>0</v>
      </c>
      <c r="J373" s="2"/>
      <c r="K373" s="2"/>
      <c r="L373" s="2"/>
      <c r="M373" s="2">
        <f>I373+K373</f>
        <v>0</v>
      </c>
      <c r="N373" s="2"/>
      <c r="O373" s="2">
        <v>0</v>
      </c>
      <c r="P373" s="2"/>
      <c r="Q373" s="2"/>
      <c r="R373" s="2"/>
      <c r="S373" s="2">
        <f>O373+Q373</f>
        <v>0</v>
      </c>
      <c r="T373" s="2"/>
    </row>
    <row r="374" spans="2:20" hidden="1" x14ac:dyDescent="0.2">
      <c r="B374" s="11" t="s">
        <v>61</v>
      </c>
      <c r="C374" s="8">
        <v>650</v>
      </c>
      <c r="D374" s="6" t="s">
        <v>36</v>
      </c>
      <c r="E374" s="6" t="s">
        <v>34</v>
      </c>
      <c r="F374" s="64" t="s">
        <v>111</v>
      </c>
      <c r="G374" s="9"/>
      <c r="H374" s="2">
        <f t="shared" ref="H374:S374" si="242">H375</f>
        <v>0</v>
      </c>
      <c r="I374" s="2">
        <f t="shared" si="242"/>
        <v>0</v>
      </c>
      <c r="J374" s="2"/>
      <c r="K374" s="2">
        <f t="shared" si="242"/>
        <v>0</v>
      </c>
      <c r="L374" s="2"/>
      <c r="M374" s="2">
        <f t="shared" si="242"/>
        <v>0</v>
      </c>
      <c r="N374" s="2"/>
      <c r="O374" s="2">
        <f t="shared" si="242"/>
        <v>0</v>
      </c>
      <c r="P374" s="2"/>
      <c r="Q374" s="2">
        <f t="shared" si="242"/>
        <v>0</v>
      </c>
      <c r="R374" s="2"/>
      <c r="S374" s="2">
        <f t="shared" si="242"/>
        <v>0</v>
      </c>
      <c r="T374" s="2"/>
    </row>
    <row r="375" spans="2:20" ht="24" hidden="1" x14ac:dyDescent="0.2">
      <c r="B375" s="11" t="s">
        <v>62</v>
      </c>
      <c r="C375" s="8">
        <v>650</v>
      </c>
      <c r="D375" s="6" t="s">
        <v>36</v>
      </c>
      <c r="E375" s="6" t="s">
        <v>34</v>
      </c>
      <c r="F375" s="64" t="s">
        <v>112</v>
      </c>
      <c r="G375" s="9"/>
      <c r="H375" s="2">
        <f t="shared" ref="H375:S375" si="243">H376+H381</f>
        <v>0</v>
      </c>
      <c r="I375" s="2">
        <f t="shared" si="243"/>
        <v>0</v>
      </c>
      <c r="J375" s="2"/>
      <c r="K375" s="2">
        <f t="shared" si="243"/>
        <v>0</v>
      </c>
      <c r="L375" s="2"/>
      <c r="M375" s="2">
        <f t="shared" si="243"/>
        <v>0</v>
      </c>
      <c r="N375" s="2"/>
      <c r="O375" s="2">
        <f t="shared" si="243"/>
        <v>0</v>
      </c>
      <c r="P375" s="2"/>
      <c r="Q375" s="2">
        <f t="shared" si="243"/>
        <v>0</v>
      </c>
      <c r="R375" s="2"/>
      <c r="S375" s="2">
        <f t="shared" si="243"/>
        <v>0</v>
      </c>
      <c r="T375" s="2"/>
    </row>
    <row r="376" spans="2:20" ht="24" hidden="1" x14ac:dyDescent="0.2">
      <c r="B376" s="11" t="s">
        <v>71</v>
      </c>
      <c r="C376" s="8">
        <v>650</v>
      </c>
      <c r="D376" s="6" t="s">
        <v>36</v>
      </c>
      <c r="E376" s="6" t="s">
        <v>34</v>
      </c>
      <c r="F376" s="64" t="s">
        <v>113</v>
      </c>
      <c r="G376" s="9"/>
      <c r="H376" s="2">
        <f>H377+H379</f>
        <v>0</v>
      </c>
      <c r="I376" s="2">
        <f t="shared" ref="I376:S376" si="244">I377+I379+I365</f>
        <v>0</v>
      </c>
      <c r="J376" s="2"/>
      <c r="K376" s="2">
        <f t="shared" si="244"/>
        <v>0</v>
      </c>
      <c r="L376" s="2"/>
      <c r="M376" s="2">
        <f t="shared" si="244"/>
        <v>0</v>
      </c>
      <c r="N376" s="2"/>
      <c r="O376" s="2">
        <f t="shared" si="244"/>
        <v>0</v>
      </c>
      <c r="P376" s="2"/>
      <c r="Q376" s="2">
        <f t="shared" si="244"/>
        <v>0</v>
      </c>
      <c r="R376" s="2"/>
      <c r="S376" s="2">
        <f t="shared" si="244"/>
        <v>0</v>
      </c>
      <c r="T376" s="2"/>
    </row>
    <row r="377" spans="2:20" ht="48" hidden="1" x14ac:dyDescent="0.2">
      <c r="B377" s="12" t="s">
        <v>10</v>
      </c>
      <c r="C377" s="8">
        <v>650</v>
      </c>
      <c r="D377" s="6" t="s">
        <v>36</v>
      </c>
      <c r="E377" s="6" t="s">
        <v>34</v>
      </c>
      <c r="F377" s="64" t="s">
        <v>113</v>
      </c>
      <c r="G377" s="9">
        <v>100</v>
      </c>
      <c r="H377" s="2">
        <f t="shared" ref="H377:S377" si="245">H378</f>
        <v>0</v>
      </c>
      <c r="I377" s="2">
        <f t="shared" si="245"/>
        <v>0</v>
      </c>
      <c r="J377" s="2"/>
      <c r="K377" s="2">
        <f t="shared" si="245"/>
        <v>0</v>
      </c>
      <c r="L377" s="2"/>
      <c r="M377" s="2">
        <f t="shared" si="245"/>
        <v>0</v>
      </c>
      <c r="N377" s="2"/>
      <c r="O377" s="2">
        <f t="shared" si="245"/>
        <v>0</v>
      </c>
      <c r="P377" s="2"/>
      <c r="Q377" s="2">
        <f t="shared" si="245"/>
        <v>0</v>
      </c>
      <c r="R377" s="2"/>
      <c r="S377" s="2">
        <f t="shared" si="245"/>
        <v>0</v>
      </c>
      <c r="T377" s="2"/>
    </row>
    <row r="378" spans="2:20" hidden="1" x14ac:dyDescent="0.2">
      <c r="B378" s="12" t="s">
        <v>76</v>
      </c>
      <c r="C378" s="8">
        <v>650</v>
      </c>
      <c r="D378" s="6" t="s">
        <v>36</v>
      </c>
      <c r="E378" s="6" t="s">
        <v>34</v>
      </c>
      <c r="F378" s="64" t="s">
        <v>113</v>
      </c>
      <c r="G378" s="61">
        <v>110</v>
      </c>
      <c r="H378" s="2">
        <v>0</v>
      </c>
      <c r="I378" s="2">
        <v>0</v>
      </c>
      <c r="J378" s="2"/>
      <c r="K378" s="2"/>
      <c r="L378" s="2"/>
      <c r="M378" s="2">
        <f>I378+K378</f>
        <v>0</v>
      </c>
      <c r="N378" s="2"/>
      <c r="O378" s="2">
        <v>0</v>
      </c>
      <c r="P378" s="2"/>
      <c r="Q378" s="2"/>
      <c r="R378" s="2"/>
      <c r="S378" s="2">
        <f>O378+Q378</f>
        <v>0</v>
      </c>
      <c r="T378" s="2"/>
    </row>
    <row r="379" spans="2:20" ht="24" hidden="1" x14ac:dyDescent="0.2">
      <c r="B379" s="12" t="s">
        <v>73</v>
      </c>
      <c r="C379" s="8">
        <v>650</v>
      </c>
      <c r="D379" s="6" t="s">
        <v>36</v>
      </c>
      <c r="E379" s="6" t="s">
        <v>34</v>
      </c>
      <c r="F379" s="64" t="s">
        <v>113</v>
      </c>
      <c r="G379" s="9">
        <v>200</v>
      </c>
      <c r="H379" s="2">
        <f t="shared" ref="H379:S379" si="246">H380</f>
        <v>0</v>
      </c>
      <c r="I379" s="2">
        <f t="shared" si="246"/>
        <v>0</v>
      </c>
      <c r="J379" s="2"/>
      <c r="K379" s="2">
        <f t="shared" si="246"/>
        <v>0</v>
      </c>
      <c r="L379" s="2"/>
      <c r="M379" s="2">
        <f t="shared" si="246"/>
        <v>0</v>
      </c>
      <c r="N379" s="2"/>
      <c r="O379" s="2">
        <f t="shared" si="246"/>
        <v>0</v>
      </c>
      <c r="P379" s="2"/>
      <c r="Q379" s="2">
        <f t="shared" si="246"/>
        <v>0</v>
      </c>
      <c r="R379" s="2"/>
      <c r="S379" s="2">
        <f t="shared" si="246"/>
        <v>0</v>
      </c>
      <c r="T379" s="2"/>
    </row>
    <row r="380" spans="2:20" ht="24" hidden="1" x14ac:dyDescent="0.2">
      <c r="B380" s="12" t="s">
        <v>16</v>
      </c>
      <c r="C380" s="8">
        <v>650</v>
      </c>
      <c r="D380" s="6" t="s">
        <v>36</v>
      </c>
      <c r="E380" s="6" t="s">
        <v>34</v>
      </c>
      <c r="F380" s="64" t="s">
        <v>113</v>
      </c>
      <c r="G380" s="61">
        <v>240</v>
      </c>
      <c r="H380" s="2">
        <v>0</v>
      </c>
      <c r="I380" s="2">
        <v>0</v>
      </c>
      <c r="J380" s="2"/>
      <c r="K380" s="2"/>
      <c r="L380" s="2"/>
      <c r="M380" s="2">
        <f>I380+K380</f>
        <v>0</v>
      </c>
      <c r="N380" s="2"/>
      <c r="O380" s="2">
        <v>0</v>
      </c>
      <c r="P380" s="2"/>
      <c r="Q380" s="2"/>
      <c r="R380" s="2"/>
      <c r="S380" s="2">
        <f>O380+Q380</f>
        <v>0</v>
      </c>
      <c r="T380" s="2"/>
    </row>
    <row r="381" spans="2:20" ht="22.5" hidden="1" customHeight="1" x14ac:dyDescent="0.2">
      <c r="B381" s="28" t="s">
        <v>144</v>
      </c>
      <c r="C381" s="8">
        <v>650</v>
      </c>
      <c r="D381" s="6" t="s">
        <v>36</v>
      </c>
      <c r="E381" s="6" t="s">
        <v>34</v>
      </c>
      <c r="F381" s="72" t="s">
        <v>166</v>
      </c>
      <c r="G381" s="16"/>
      <c r="H381" s="17">
        <f>H382</f>
        <v>0</v>
      </c>
      <c r="I381" s="17">
        <f t="shared" ref="I381:O382" si="247">I382</f>
        <v>0</v>
      </c>
      <c r="J381" s="17"/>
      <c r="K381" s="17">
        <f>K382</f>
        <v>0</v>
      </c>
      <c r="L381" s="17"/>
      <c r="M381" s="17">
        <f>M382</f>
        <v>0</v>
      </c>
      <c r="N381" s="17"/>
      <c r="O381" s="17">
        <f t="shared" si="247"/>
        <v>0</v>
      </c>
      <c r="P381" s="17"/>
      <c r="Q381" s="17">
        <f>Q382</f>
        <v>0</v>
      </c>
      <c r="R381" s="17"/>
      <c r="S381" s="17">
        <f>S382</f>
        <v>0</v>
      </c>
      <c r="T381" s="17"/>
    </row>
    <row r="382" spans="2:20" ht="24" hidden="1" x14ac:dyDescent="0.2">
      <c r="B382" s="12" t="s">
        <v>73</v>
      </c>
      <c r="C382" s="8">
        <v>650</v>
      </c>
      <c r="D382" s="15" t="s">
        <v>36</v>
      </c>
      <c r="E382" s="15" t="s">
        <v>34</v>
      </c>
      <c r="F382" s="72" t="s">
        <v>166</v>
      </c>
      <c r="G382" s="16">
        <v>200</v>
      </c>
      <c r="H382" s="17">
        <f>H383</f>
        <v>0</v>
      </c>
      <c r="I382" s="17">
        <f t="shared" si="247"/>
        <v>0</v>
      </c>
      <c r="J382" s="17"/>
      <c r="K382" s="17">
        <f>K383</f>
        <v>0</v>
      </c>
      <c r="L382" s="17"/>
      <c r="M382" s="17">
        <f>M383</f>
        <v>0</v>
      </c>
      <c r="N382" s="17"/>
      <c r="O382" s="17">
        <f t="shared" si="247"/>
        <v>0</v>
      </c>
      <c r="P382" s="17"/>
      <c r="Q382" s="17">
        <f>Q383</f>
        <v>0</v>
      </c>
      <c r="R382" s="17"/>
      <c r="S382" s="17">
        <f>S383</f>
        <v>0</v>
      </c>
      <c r="T382" s="17"/>
    </row>
    <row r="383" spans="2:20" ht="24" hidden="1" x14ac:dyDescent="0.2">
      <c r="B383" s="12" t="s">
        <v>16</v>
      </c>
      <c r="C383" s="8">
        <v>650</v>
      </c>
      <c r="D383" s="15" t="s">
        <v>36</v>
      </c>
      <c r="E383" s="15" t="s">
        <v>34</v>
      </c>
      <c r="F383" s="72" t="s">
        <v>166</v>
      </c>
      <c r="G383" s="70">
        <v>240</v>
      </c>
      <c r="H383" s="17"/>
      <c r="I383" s="17"/>
      <c r="J383" s="17"/>
      <c r="K383" s="17"/>
      <c r="L383" s="17"/>
      <c r="M383" s="2">
        <f>I383+K383</f>
        <v>0</v>
      </c>
      <c r="N383" s="17"/>
      <c r="O383" s="17"/>
      <c r="P383" s="17"/>
      <c r="Q383" s="17"/>
      <c r="R383" s="17"/>
      <c r="S383" s="2">
        <f>O383+Q383</f>
        <v>0</v>
      </c>
      <c r="T383" s="17"/>
    </row>
    <row r="384" spans="2:20" ht="36" hidden="1" x14ac:dyDescent="0.2">
      <c r="B384" s="66" t="s">
        <v>295</v>
      </c>
      <c r="C384" s="8">
        <v>650</v>
      </c>
      <c r="D384" s="6" t="s">
        <v>36</v>
      </c>
      <c r="E384" s="6" t="s">
        <v>34</v>
      </c>
      <c r="F384" s="6" t="s">
        <v>95</v>
      </c>
      <c r="G384" s="9"/>
      <c r="H384" s="2">
        <f t="shared" ref="H384:S384" si="248">H385+H390</f>
        <v>300</v>
      </c>
      <c r="I384" s="2">
        <f t="shared" si="248"/>
        <v>0</v>
      </c>
      <c r="J384" s="2"/>
      <c r="K384" s="2">
        <f t="shared" si="248"/>
        <v>0</v>
      </c>
      <c r="L384" s="2"/>
      <c r="M384" s="2">
        <f t="shared" si="248"/>
        <v>0</v>
      </c>
      <c r="N384" s="2"/>
      <c r="O384" s="2">
        <f t="shared" si="248"/>
        <v>0</v>
      </c>
      <c r="P384" s="2"/>
      <c r="Q384" s="2">
        <f t="shared" si="248"/>
        <v>0</v>
      </c>
      <c r="R384" s="2"/>
      <c r="S384" s="2">
        <f t="shared" si="248"/>
        <v>0</v>
      </c>
      <c r="T384" s="2"/>
    </row>
    <row r="385" spans="2:20" hidden="1" x14ac:dyDescent="0.2">
      <c r="B385" s="11" t="s">
        <v>287</v>
      </c>
      <c r="C385" s="8">
        <v>650</v>
      </c>
      <c r="D385" s="8">
        <v>8</v>
      </c>
      <c r="E385" s="8">
        <v>1</v>
      </c>
      <c r="F385" s="6" t="s">
        <v>196</v>
      </c>
      <c r="G385" s="9"/>
      <c r="H385" s="2">
        <f t="shared" ref="H385:O388" si="249">H386</f>
        <v>150</v>
      </c>
      <c r="I385" s="2">
        <f t="shared" si="249"/>
        <v>0</v>
      </c>
      <c r="J385" s="2"/>
      <c r="K385" s="2">
        <f t="shared" ref="K385:M388" si="250">K386</f>
        <v>0</v>
      </c>
      <c r="L385" s="2"/>
      <c r="M385" s="2">
        <f t="shared" si="250"/>
        <v>0</v>
      </c>
      <c r="N385" s="2"/>
      <c r="O385" s="2">
        <f t="shared" si="249"/>
        <v>0</v>
      </c>
      <c r="P385" s="2"/>
      <c r="Q385" s="2">
        <f t="shared" ref="Q385:S388" si="251">Q386</f>
        <v>0</v>
      </c>
      <c r="R385" s="2"/>
      <c r="S385" s="2">
        <f t="shared" si="251"/>
        <v>0</v>
      </c>
      <c r="T385" s="2"/>
    </row>
    <row r="386" spans="2:20" ht="36" hidden="1" x14ac:dyDescent="0.2">
      <c r="B386" s="11" t="s">
        <v>299</v>
      </c>
      <c r="C386" s="8">
        <v>650</v>
      </c>
      <c r="D386" s="8">
        <v>8</v>
      </c>
      <c r="E386" s="8">
        <v>1</v>
      </c>
      <c r="F386" s="6" t="s">
        <v>269</v>
      </c>
      <c r="G386" s="9"/>
      <c r="H386" s="2">
        <f t="shared" si="249"/>
        <v>150</v>
      </c>
      <c r="I386" s="2">
        <f t="shared" si="249"/>
        <v>0</v>
      </c>
      <c r="J386" s="2"/>
      <c r="K386" s="2">
        <f t="shared" si="250"/>
        <v>0</v>
      </c>
      <c r="L386" s="2"/>
      <c r="M386" s="2">
        <f t="shared" si="250"/>
        <v>0</v>
      </c>
      <c r="N386" s="2"/>
      <c r="O386" s="2">
        <f t="shared" si="249"/>
        <v>0</v>
      </c>
      <c r="P386" s="2"/>
      <c r="Q386" s="2">
        <f t="shared" si="251"/>
        <v>0</v>
      </c>
      <c r="R386" s="2"/>
      <c r="S386" s="2">
        <f t="shared" si="251"/>
        <v>0</v>
      </c>
      <c r="T386" s="2"/>
    </row>
    <row r="387" spans="2:20" hidden="1" x14ac:dyDescent="0.2">
      <c r="B387" s="11" t="s">
        <v>280</v>
      </c>
      <c r="C387" s="8">
        <v>650</v>
      </c>
      <c r="D387" s="8">
        <v>8</v>
      </c>
      <c r="E387" s="8">
        <v>1</v>
      </c>
      <c r="F387" s="6" t="s">
        <v>270</v>
      </c>
      <c r="G387" s="9"/>
      <c r="H387" s="2">
        <f>H388</f>
        <v>150</v>
      </c>
      <c r="I387" s="2">
        <f t="shared" si="249"/>
        <v>0</v>
      </c>
      <c r="J387" s="2"/>
      <c r="K387" s="2">
        <f t="shared" si="250"/>
        <v>0</v>
      </c>
      <c r="L387" s="2"/>
      <c r="M387" s="2">
        <f t="shared" si="250"/>
        <v>0</v>
      </c>
      <c r="N387" s="2"/>
      <c r="O387" s="2">
        <f t="shared" si="249"/>
        <v>0</v>
      </c>
      <c r="P387" s="2"/>
      <c r="Q387" s="2">
        <f t="shared" si="251"/>
        <v>0</v>
      </c>
      <c r="R387" s="2"/>
      <c r="S387" s="2">
        <f t="shared" si="251"/>
        <v>0</v>
      </c>
      <c r="T387" s="2"/>
    </row>
    <row r="388" spans="2:20" ht="24" hidden="1" x14ac:dyDescent="0.2">
      <c r="B388" s="12" t="s">
        <v>73</v>
      </c>
      <c r="C388" s="8">
        <v>650</v>
      </c>
      <c r="D388" s="8">
        <v>8</v>
      </c>
      <c r="E388" s="8">
        <v>1</v>
      </c>
      <c r="F388" s="6" t="s">
        <v>270</v>
      </c>
      <c r="G388" s="9">
        <v>200</v>
      </c>
      <c r="H388" s="2">
        <f>H389</f>
        <v>150</v>
      </c>
      <c r="I388" s="2">
        <f t="shared" si="249"/>
        <v>0</v>
      </c>
      <c r="J388" s="2"/>
      <c r="K388" s="2">
        <f t="shared" si="250"/>
        <v>0</v>
      </c>
      <c r="L388" s="2"/>
      <c r="M388" s="2">
        <f t="shared" si="250"/>
        <v>0</v>
      </c>
      <c r="N388" s="2"/>
      <c r="O388" s="2">
        <f t="shared" si="249"/>
        <v>0</v>
      </c>
      <c r="P388" s="2"/>
      <c r="Q388" s="2">
        <f t="shared" si="251"/>
        <v>0</v>
      </c>
      <c r="R388" s="2"/>
      <c r="S388" s="2">
        <f t="shared" si="251"/>
        <v>0</v>
      </c>
      <c r="T388" s="2"/>
    </row>
    <row r="389" spans="2:20" ht="24" hidden="1" x14ac:dyDescent="0.2">
      <c r="B389" s="12" t="s">
        <v>16</v>
      </c>
      <c r="C389" s="8">
        <v>650</v>
      </c>
      <c r="D389" s="8">
        <v>8</v>
      </c>
      <c r="E389" s="8">
        <v>1</v>
      </c>
      <c r="F389" s="6" t="s">
        <v>270</v>
      </c>
      <c r="G389" s="61">
        <v>240</v>
      </c>
      <c r="H389" s="2">
        <v>150</v>
      </c>
      <c r="I389" s="2">
        <v>0</v>
      </c>
      <c r="J389" s="2"/>
      <c r="K389" s="2"/>
      <c r="L389" s="2"/>
      <c r="M389" s="2">
        <f>I389+K389</f>
        <v>0</v>
      </c>
      <c r="N389" s="2"/>
      <c r="O389" s="2">
        <v>0</v>
      </c>
      <c r="P389" s="2"/>
      <c r="Q389" s="2"/>
      <c r="R389" s="2"/>
      <c r="S389" s="2">
        <f>O389+Q389</f>
        <v>0</v>
      </c>
      <c r="T389" s="2"/>
    </row>
    <row r="390" spans="2:20" hidden="1" x14ac:dyDescent="0.2">
      <c r="B390" s="11" t="s">
        <v>287</v>
      </c>
      <c r="C390" s="8">
        <v>650</v>
      </c>
      <c r="D390" s="8">
        <v>8</v>
      </c>
      <c r="E390" s="8">
        <v>1</v>
      </c>
      <c r="F390" s="6" t="s">
        <v>196</v>
      </c>
      <c r="G390" s="9"/>
      <c r="H390" s="2">
        <f t="shared" ref="H390:O393" si="252">H391</f>
        <v>150</v>
      </c>
      <c r="I390" s="2">
        <f t="shared" si="252"/>
        <v>0</v>
      </c>
      <c r="J390" s="2"/>
      <c r="K390" s="2">
        <f t="shared" ref="K390:M393" si="253">K391</f>
        <v>0</v>
      </c>
      <c r="L390" s="2"/>
      <c r="M390" s="2">
        <f t="shared" si="253"/>
        <v>0</v>
      </c>
      <c r="N390" s="2"/>
      <c r="O390" s="2">
        <f t="shared" si="252"/>
        <v>0</v>
      </c>
      <c r="P390" s="2"/>
      <c r="Q390" s="2">
        <f t="shared" ref="Q390:S393" si="254">Q391</f>
        <v>0</v>
      </c>
      <c r="R390" s="2"/>
      <c r="S390" s="2">
        <f t="shared" si="254"/>
        <v>0</v>
      </c>
      <c r="T390" s="2"/>
    </row>
    <row r="391" spans="2:20" ht="36" hidden="1" x14ac:dyDescent="0.2">
      <c r="B391" s="11" t="s">
        <v>300</v>
      </c>
      <c r="C391" s="8">
        <v>650</v>
      </c>
      <c r="D391" s="8">
        <v>8</v>
      </c>
      <c r="E391" s="8">
        <v>1</v>
      </c>
      <c r="F391" s="6" t="s">
        <v>271</v>
      </c>
      <c r="G391" s="9"/>
      <c r="H391" s="2">
        <f t="shared" si="252"/>
        <v>150</v>
      </c>
      <c r="I391" s="2">
        <f t="shared" si="252"/>
        <v>0</v>
      </c>
      <c r="J391" s="2"/>
      <c r="K391" s="2">
        <f t="shared" si="253"/>
        <v>0</v>
      </c>
      <c r="L391" s="2"/>
      <c r="M391" s="2">
        <f t="shared" si="253"/>
        <v>0</v>
      </c>
      <c r="N391" s="2"/>
      <c r="O391" s="2">
        <f t="shared" si="252"/>
        <v>0</v>
      </c>
      <c r="P391" s="2"/>
      <c r="Q391" s="2">
        <f t="shared" si="254"/>
        <v>0</v>
      </c>
      <c r="R391" s="2"/>
      <c r="S391" s="2">
        <f t="shared" si="254"/>
        <v>0</v>
      </c>
      <c r="T391" s="2"/>
    </row>
    <row r="392" spans="2:20" hidden="1" x14ac:dyDescent="0.2">
      <c r="B392" s="11" t="s">
        <v>280</v>
      </c>
      <c r="C392" s="8">
        <v>650</v>
      </c>
      <c r="D392" s="8">
        <v>8</v>
      </c>
      <c r="E392" s="8">
        <v>1</v>
      </c>
      <c r="F392" s="6" t="s">
        <v>272</v>
      </c>
      <c r="G392" s="9"/>
      <c r="H392" s="2">
        <f>H393</f>
        <v>150</v>
      </c>
      <c r="I392" s="2">
        <f t="shared" si="252"/>
        <v>0</v>
      </c>
      <c r="J392" s="2"/>
      <c r="K392" s="2">
        <f t="shared" si="253"/>
        <v>0</v>
      </c>
      <c r="L392" s="2"/>
      <c r="M392" s="2">
        <f t="shared" si="253"/>
        <v>0</v>
      </c>
      <c r="N392" s="2"/>
      <c r="O392" s="2">
        <f t="shared" si="252"/>
        <v>0</v>
      </c>
      <c r="P392" s="2"/>
      <c r="Q392" s="2">
        <f t="shared" si="254"/>
        <v>0</v>
      </c>
      <c r="R392" s="2"/>
      <c r="S392" s="2">
        <f t="shared" si="254"/>
        <v>0</v>
      </c>
      <c r="T392" s="2"/>
    </row>
    <row r="393" spans="2:20" ht="24" hidden="1" x14ac:dyDescent="0.2">
      <c r="B393" s="12" t="s">
        <v>73</v>
      </c>
      <c r="C393" s="8">
        <v>650</v>
      </c>
      <c r="D393" s="8">
        <v>8</v>
      </c>
      <c r="E393" s="8">
        <v>1</v>
      </c>
      <c r="F393" s="6" t="s">
        <v>272</v>
      </c>
      <c r="G393" s="9">
        <v>200</v>
      </c>
      <c r="H393" s="2">
        <f>H394</f>
        <v>150</v>
      </c>
      <c r="I393" s="2">
        <f t="shared" si="252"/>
        <v>0</v>
      </c>
      <c r="J393" s="2"/>
      <c r="K393" s="2">
        <f t="shared" si="253"/>
        <v>0</v>
      </c>
      <c r="L393" s="2"/>
      <c r="M393" s="2">
        <f t="shared" si="253"/>
        <v>0</v>
      </c>
      <c r="N393" s="2"/>
      <c r="O393" s="2">
        <f t="shared" si="252"/>
        <v>0</v>
      </c>
      <c r="P393" s="2"/>
      <c r="Q393" s="2">
        <f t="shared" si="254"/>
        <v>0</v>
      </c>
      <c r="R393" s="2"/>
      <c r="S393" s="2">
        <f t="shared" si="254"/>
        <v>0</v>
      </c>
      <c r="T393" s="2"/>
    </row>
    <row r="394" spans="2:20" ht="24" hidden="1" x14ac:dyDescent="0.2">
      <c r="B394" s="12" t="s">
        <v>16</v>
      </c>
      <c r="C394" s="8">
        <v>650</v>
      </c>
      <c r="D394" s="8">
        <v>8</v>
      </c>
      <c r="E394" s="8">
        <v>1</v>
      </c>
      <c r="F394" s="6" t="s">
        <v>272</v>
      </c>
      <c r="G394" s="61">
        <v>240</v>
      </c>
      <c r="H394" s="2">
        <v>150</v>
      </c>
      <c r="I394" s="2">
        <v>0</v>
      </c>
      <c r="J394" s="2"/>
      <c r="K394" s="2"/>
      <c r="L394" s="2"/>
      <c r="M394" s="2">
        <f>I394+K394</f>
        <v>0</v>
      </c>
      <c r="N394" s="2"/>
      <c r="O394" s="2">
        <v>0</v>
      </c>
      <c r="P394" s="2"/>
      <c r="Q394" s="2"/>
      <c r="R394" s="2"/>
      <c r="S394" s="2">
        <f>O394+Q394</f>
        <v>0</v>
      </c>
      <c r="T394" s="2"/>
    </row>
    <row r="395" spans="2:20" x14ac:dyDescent="0.2">
      <c r="B395" s="32" t="s">
        <v>50</v>
      </c>
      <c r="C395" s="8">
        <v>650</v>
      </c>
      <c r="D395" s="6">
        <v>10</v>
      </c>
      <c r="E395" s="6" t="s">
        <v>27</v>
      </c>
      <c r="F395" s="6"/>
      <c r="G395" s="9"/>
      <c r="H395" s="2">
        <f t="shared" ref="H395:O398" si="255">H396</f>
        <v>504</v>
      </c>
      <c r="I395" s="2">
        <f t="shared" si="255"/>
        <v>504</v>
      </c>
      <c r="J395" s="2"/>
      <c r="K395" s="2">
        <f t="shared" ref="K395:M401" si="256">K396</f>
        <v>0</v>
      </c>
      <c r="L395" s="2"/>
      <c r="M395" s="2">
        <f t="shared" si="256"/>
        <v>504</v>
      </c>
      <c r="N395" s="2"/>
      <c r="O395" s="2">
        <f t="shared" si="255"/>
        <v>504</v>
      </c>
      <c r="P395" s="2"/>
      <c r="Q395" s="2">
        <f t="shared" ref="Q395:S401" si="257">Q396</f>
        <v>0</v>
      </c>
      <c r="R395" s="2"/>
      <c r="S395" s="2">
        <f t="shared" si="257"/>
        <v>504</v>
      </c>
      <c r="T395" s="2"/>
    </row>
    <row r="396" spans="2:20" x14ac:dyDescent="0.2">
      <c r="B396" s="32" t="s">
        <v>51</v>
      </c>
      <c r="C396" s="8">
        <v>650</v>
      </c>
      <c r="D396" s="6" t="s">
        <v>40</v>
      </c>
      <c r="E396" s="6" t="s">
        <v>34</v>
      </c>
      <c r="F396" s="6"/>
      <c r="G396" s="9"/>
      <c r="H396" s="2">
        <f t="shared" si="255"/>
        <v>504</v>
      </c>
      <c r="I396" s="2">
        <f t="shared" si="255"/>
        <v>504</v>
      </c>
      <c r="J396" s="2"/>
      <c r="K396" s="2">
        <f t="shared" si="256"/>
        <v>0</v>
      </c>
      <c r="L396" s="2"/>
      <c r="M396" s="2">
        <f t="shared" si="256"/>
        <v>504</v>
      </c>
      <c r="N396" s="2"/>
      <c r="O396" s="2">
        <f t="shared" si="255"/>
        <v>504</v>
      </c>
      <c r="P396" s="2"/>
      <c r="Q396" s="2">
        <f t="shared" si="257"/>
        <v>0</v>
      </c>
      <c r="R396" s="2"/>
      <c r="S396" s="2">
        <f t="shared" si="257"/>
        <v>504</v>
      </c>
      <c r="T396" s="2"/>
    </row>
    <row r="397" spans="2:20" ht="24" x14ac:dyDescent="0.2">
      <c r="B397" s="10" t="s">
        <v>286</v>
      </c>
      <c r="C397" s="8">
        <v>650</v>
      </c>
      <c r="D397" s="6" t="s">
        <v>40</v>
      </c>
      <c r="E397" s="6" t="s">
        <v>34</v>
      </c>
      <c r="F397" s="6" t="s">
        <v>85</v>
      </c>
      <c r="G397" s="9"/>
      <c r="H397" s="2">
        <f>H398</f>
        <v>504</v>
      </c>
      <c r="I397" s="2">
        <f t="shared" si="255"/>
        <v>504</v>
      </c>
      <c r="J397" s="2"/>
      <c r="K397" s="2">
        <f t="shared" si="256"/>
        <v>0</v>
      </c>
      <c r="L397" s="2"/>
      <c r="M397" s="2">
        <f t="shared" si="256"/>
        <v>504</v>
      </c>
      <c r="N397" s="2"/>
      <c r="O397" s="2">
        <f t="shared" si="255"/>
        <v>504</v>
      </c>
      <c r="P397" s="2"/>
      <c r="Q397" s="2">
        <f t="shared" si="257"/>
        <v>0</v>
      </c>
      <c r="R397" s="2"/>
      <c r="S397" s="2">
        <f t="shared" si="257"/>
        <v>504</v>
      </c>
      <c r="T397" s="2"/>
    </row>
    <row r="398" spans="2:20" x14ac:dyDescent="0.2">
      <c r="B398" s="10" t="s">
        <v>287</v>
      </c>
      <c r="C398" s="8">
        <v>650</v>
      </c>
      <c r="D398" s="6" t="s">
        <v>40</v>
      </c>
      <c r="E398" s="6" t="s">
        <v>34</v>
      </c>
      <c r="F398" s="6" t="s">
        <v>176</v>
      </c>
      <c r="G398" s="9"/>
      <c r="H398" s="2">
        <f>H399</f>
        <v>504</v>
      </c>
      <c r="I398" s="2">
        <f t="shared" si="255"/>
        <v>504</v>
      </c>
      <c r="J398" s="2"/>
      <c r="K398" s="2">
        <f t="shared" si="256"/>
        <v>0</v>
      </c>
      <c r="L398" s="2"/>
      <c r="M398" s="2">
        <f t="shared" si="256"/>
        <v>504</v>
      </c>
      <c r="N398" s="2"/>
      <c r="O398" s="2">
        <f t="shared" si="255"/>
        <v>504</v>
      </c>
      <c r="P398" s="2"/>
      <c r="Q398" s="2">
        <f t="shared" si="257"/>
        <v>0</v>
      </c>
      <c r="R398" s="2"/>
      <c r="S398" s="2">
        <f t="shared" si="257"/>
        <v>504</v>
      </c>
      <c r="T398" s="2"/>
    </row>
    <row r="399" spans="2:20" x14ac:dyDescent="0.2">
      <c r="B399" s="11" t="s">
        <v>293</v>
      </c>
      <c r="C399" s="8">
        <v>650</v>
      </c>
      <c r="D399" s="6" t="s">
        <v>40</v>
      </c>
      <c r="E399" s="6" t="s">
        <v>34</v>
      </c>
      <c r="F399" s="6" t="s">
        <v>273</v>
      </c>
      <c r="G399" s="9"/>
      <c r="H399" s="2">
        <f t="shared" ref="H399:O401" si="258">H400</f>
        <v>504</v>
      </c>
      <c r="I399" s="2">
        <f t="shared" si="258"/>
        <v>504</v>
      </c>
      <c r="J399" s="2"/>
      <c r="K399" s="2">
        <f t="shared" si="256"/>
        <v>0</v>
      </c>
      <c r="L399" s="2"/>
      <c r="M399" s="2">
        <f t="shared" si="256"/>
        <v>504</v>
      </c>
      <c r="N399" s="2"/>
      <c r="O399" s="2">
        <f t="shared" si="258"/>
        <v>504</v>
      </c>
      <c r="P399" s="2"/>
      <c r="Q399" s="2">
        <f t="shared" si="257"/>
        <v>0</v>
      </c>
      <c r="R399" s="2"/>
      <c r="S399" s="2">
        <f t="shared" si="257"/>
        <v>504</v>
      </c>
      <c r="T399" s="2"/>
    </row>
    <row r="400" spans="2:20" ht="24" x14ac:dyDescent="0.2">
      <c r="B400" s="39" t="s">
        <v>294</v>
      </c>
      <c r="C400" s="8">
        <v>650</v>
      </c>
      <c r="D400" s="6" t="s">
        <v>40</v>
      </c>
      <c r="E400" s="6" t="s">
        <v>34</v>
      </c>
      <c r="F400" s="6" t="s">
        <v>274</v>
      </c>
      <c r="G400" s="9"/>
      <c r="H400" s="2">
        <f t="shared" si="258"/>
        <v>504</v>
      </c>
      <c r="I400" s="2">
        <f t="shared" si="258"/>
        <v>504</v>
      </c>
      <c r="J400" s="2"/>
      <c r="K400" s="2">
        <f t="shared" si="256"/>
        <v>0</v>
      </c>
      <c r="L400" s="2"/>
      <c r="M400" s="2">
        <f t="shared" si="256"/>
        <v>504</v>
      </c>
      <c r="N400" s="2"/>
      <c r="O400" s="2">
        <f t="shared" si="258"/>
        <v>504</v>
      </c>
      <c r="P400" s="2"/>
      <c r="Q400" s="2">
        <f t="shared" si="257"/>
        <v>0</v>
      </c>
      <c r="R400" s="2"/>
      <c r="S400" s="2">
        <f t="shared" si="257"/>
        <v>504</v>
      </c>
      <c r="T400" s="2"/>
    </row>
    <row r="401" spans="2:20" x14ac:dyDescent="0.2">
      <c r="B401" s="7" t="s">
        <v>52</v>
      </c>
      <c r="C401" s="8">
        <v>650</v>
      </c>
      <c r="D401" s="6" t="s">
        <v>40</v>
      </c>
      <c r="E401" s="6" t="s">
        <v>34</v>
      </c>
      <c r="F401" s="6" t="s">
        <v>274</v>
      </c>
      <c r="G401" s="9">
        <v>300</v>
      </c>
      <c r="H401" s="2">
        <f t="shared" si="258"/>
        <v>504</v>
      </c>
      <c r="I401" s="2">
        <f t="shared" si="258"/>
        <v>504</v>
      </c>
      <c r="J401" s="2"/>
      <c r="K401" s="2">
        <f t="shared" si="256"/>
        <v>0</v>
      </c>
      <c r="L401" s="2"/>
      <c r="M401" s="2">
        <f t="shared" si="256"/>
        <v>504</v>
      </c>
      <c r="N401" s="2"/>
      <c r="O401" s="2">
        <f t="shared" si="258"/>
        <v>504</v>
      </c>
      <c r="P401" s="2"/>
      <c r="Q401" s="2">
        <f t="shared" si="257"/>
        <v>0</v>
      </c>
      <c r="R401" s="2"/>
      <c r="S401" s="2">
        <f t="shared" si="257"/>
        <v>504</v>
      </c>
      <c r="T401" s="2"/>
    </row>
    <row r="402" spans="2:20" x14ac:dyDescent="0.2">
      <c r="B402" s="12" t="s">
        <v>132</v>
      </c>
      <c r="C402" s="8">
        <v>650</v>
      </c>
      <c r="D402" s="8">
        <v>10</v>
      </c>
      <c r="E402" s="8">
        <v>1</v>
      </c>
      <c r="F402" s="6" t="s">
        <v>274</v>
      </c>
      <c r="G402" s="9">
        <v>310</v>
      </c>
      <c r="H402" s="2">
        <v>504</v>
      </c>
      <c r="I402" s="2">
        <v>504</v>
      </c>
      <c r="J402" s="2"/>
      <c r="K402" s="2"/>
      <c r="L402" s="2"/>
      <c r="M402" s="2">
        <f>I402+K402</f>
        <v>504</v>
      </c>
      <c r="N402" s="2"/>
      <c r="O402" s="2">
        <v>504</v>
      </c>
      <c r="P402" s="2"/>
      <c r="Q402" s="2"/>
      <c r="R402" s="2"/>
      <c r="S402" s="2">
        <f>O402+Q402</f>
        <v>504</v>
      </c>
      <c r="T402" s="2"/>
    </row>
    <row r="403" spans="2:20" x14ac:dyDescent="0.2">
      <c r="B403" s="32" t="s">
        <v>53</v>
      </c>
      <c r="C403" s="8">
        <v>650</v>
      </c>
      <c r="D403" s="6">
        <v>11</v>
      </c>
      <c r="E403" s="6" t="s">
        <v>27</v>
      </c>
      <c r="F403" s="6"/>
      <c r="G403" s="9"/>
      <c r="H403" s="2">
        <f>H404</f>
        <v>100</v>
      </c>
      <c r="I403" s="2">
        <f t="shared" ref="I403:O404" si="259">I404</f>
        <v>100</v>
      </c>
      <c r="J403" s="2"/>
      <c r="K403" s="2">
        <f t="shared" ref="K403:M407" si="260">K404</f>
        <v>0</v>
      </c>
      <c r="L403" s="2"/>
      <c r="M403" s="2">
        <f t="shared" si="260"/>
        <v>100</v>
      </c>
      <c r="N403" s="2"/>
      <c r="O403" s="2">
        <f t="shared" si="259"/>
        <v>100</v>
      </c>
      <c r="P403" s="2"/>
      <c r="Q403" s="2">
        <f t="shared" ref="Q403:S407" si="261">Q404</f>
        <v>0</v>
      </c>
      <c r="R403" s="2"/>
      <c r="S403" s="2">
        <f t="shared" si="261"/>
        <v>100</v>
      </c>
      <c r="T403" s="2"/>
    </row>
    <row r="404" spans="2:20" x14ac:dyDescent="0.2">
      <c r="B404" s="32" t="s">
        <v>58</v>
      </c>
      <c r="C404" s="8">
        <v>650</v>
      </c>
      <c r="D404" s="6" t="s">
        <v>54</v>
      </c>
      <c r="E404" s="6" t="s">
        <v>34</v>
      </c>
      <c r="F404" s="6"/>
      <c r="G404" s="9"/>
      <c r="H404" s="2">
        <f>H405</f>
        <v>100</v>
      </c>
      <c r="I404" s="2">
        <f t="shared" si="259"/>
        <v>100</v>
      </c>
      <c r="J404" s="2"/>
      <c r="K404" s="2">
        <f t="shared" si="260"/>
        <v>0</v>
      </c>
      <c r="L404" s="2"/>
      <c r="M404" s="2">
        <f t="shared" si="260"/>
        <v>100</v>
      </c>
      <c r="N404" s="2"/>
      <c r="O404" s="2">
        <f t="shared" si="259"/>
        <v>100</v>
      </c>
      <c r="P404" s="2"/>
      <c r="Q404" s="2">
        <f t="shared" si="261"/>
        <v>0</v>
      </c>
      <c r="R404" s="2"/>
      <c r="S404" s="2">
        <f t="shared" si="261"/>
        <v>100</v>
      </c>
      <c r="T404" s="2"/>
    </row>
    <row r="405" spans="2:20" ht="24" x14ac:dyDescent="0.2">
      <c r="B405" s="11" t="s">
        <v>84</v>
      </c>
      <c r="C405" s="8">
        <v>650</v>
      </c>
      <c r="D405" s="6" t="s">
        <v>54</v>
      </c>
      <c r="E405" s="6" t="s">
        <v>34</v>
      </c>
      <c r="F405" s="6" t="s">
        <v>114</v>
      </c>
      <c r="G405" s="9"/>
      <c r="H405" s="2">
        <f t="shared" ref="H405:O407" si="262">H406</f>
        <v>100</v>
      </c>
      <c r="I405" s="2">
        <f t="shared" si="262"/>
        <v>100</v>
      </c>
      <c r="J405" s="2"/>
      <c r="K405" s="2">
        <f t="shared" si="260"/>
        <v>0</v>
      </c>
      <c r="L405" s="2"/>
      <c r="M405" s="2">
        <f t="shared" si="260"/>
        <v>100</v>
      </c>
      <c r="N405" s="2"/>
      <c r="O405" s="2">
        <f t="shared" si="262"/>
        <v>100</v>
      </c>
      <c r="P405" s="2"/>
      <c r="Q405" s="2">
        <f t="shared" si="261"/>
        <v>0</v>
      </c>
      <c r="R405" s="2"/>
      <c r="S405" s="2">
        <f t="shared" si="261"/>
        <v>100</v>
      </c>
      <c r="T405" s="2"/>
    </row>
    <row r="406" spans="2:20" ht="15.75" customHeight="1" x14ac:dyDescent="0.2">
      <c r="B406" s="11" t="s">
        <v>287</v>
      </c>
      <c r="C406" s="8">
        <v>650</v>
      </c>
      <c r="D406" s="6" t="s">
        <v>54</v>
      </c>
      <c r="E406" s="6" t="s">
        <v>34</v>
      </c>
      <c r="F406" s="6" t="s">
        <v>275</v>
      </c>
      <c r="G406" s="9"/>
      <c r="H406" s="2">
        <f>H407</f>
        <v>100</v>
      </c>
      <c r="I406" s="2">
        <f t="shared" si="262"/>
        <v>100</v>
      </c>
      <c r="J406" s="2"/>
      <c r="K406" s="2">
        <f t="shared" si="260"/>
        <v>0</v>
      </c>
      <c r="L406" s="2"/>
      <c r="M406" s="2">
        <f t="shared" si="260"/>
        <v>100</v>
      </c>
      <c r="N406" s="2"/>
      <c r="O406" s="2">
        <f t="shared" si="262"/>
        <v>100</v>
      </c>
      <c r="P406" s="2"/>
      <c r="Q406" s="2">
        <f t="shared" si="261"/>
        <v>0</v>
      </c>
      <c r="R406" s="2"/>
      <c r="S406" s="2">
        <f t="shared" si="261"/>
        <v>100</v>
      </c>
      <c r="T406" s="2"/>
    </row>
    <row r="407" spans="2:20" ht="24" x14ac:dyDescent="0.2">
      <c r="B407" s="11" t="s">
        <v>323</v>
      </c>
      <c r="C407" s="8">
        <v>650</v>
      </c>
      <c r="D407" s="6" t="s">
        <v>54</v>
      </c>
      <c r="E407" s="6" t="s">
        <v>34</v>
      </c>
      <c r="F407" s="6" t="s">
        <v>276</v>
      </c>
      <c r="G407" s="9"/>
      <c r="H407" s="2">
        <f>H408</f>
        <v>100</v>
      </c>
      <c r="I407" s="2">
        <f t="shared" si="262"/>
        <v>100</v>
      </c>
      <c r="J407" s="2"/>
      <c r="K407" s="2">
        <f t="shared" si="260"/>
        <v>0</v>
      </c>
      <c r="L407" s="2"/>
      <c r="M407" s="2">
        <f t="shared" si="260"/>
        <v>100</v>
      </c>
      <c r="N407" s="2"/>
      <c r="O407" s="2">
        <f t="shared" si="262"/>
        <v>100</v>
      </c>
      <c r="P407" s="2"/>
      <c r="Q407" s="2">
        <f t="shared" si="261"/>
        <v>0</v>
      </c>
      <c r="R407" s="2"/>
      <c r="S407" s="2">
        <f t="shared" si="261"/>
        <v>100</v>
      </c>
      <c r="T407" s="2"/>
    </row>
    <row r="408" spans="2:20" x14ac:dyDescent="0.2">
      <c r="B408" s="11" t="s">
        <v>324</v>
      </c>
      <c r="C408" s="8">
        <v>650</v>
      </c>
      <c r="D408" s="6" t="s">
        <v>54</v>
      </c>
      <c r="E408" s="6" t="s">
        <v>34</v>
      </c>
      <c r="F408" s="6" t="s">
        <v>277</v>
      </c>
      <c r="G408" s="9"/>
      <c r="H408" s="2">
        <f t="shared" ref="H408:S408" si="263">H409+H411</f>
        <v>100</v>
      </c>
      <c r="I408" s="2">
        <f t="shared" si="263"/>
        <v>100</v>
      </c>
      <c r="J408" s="2"/>
      <c r="K408" s="2">
        <f t="shared" si="263"/>
        <v>0</v>
      </c>
      <c r="L408" s="2"/>
      <c r="M408" s="2">
        <f t="shared" si="263"/>
        <v>100</v>
      </c>
      <c r="N408" s="2"/>
      <c r="O408" s="2">
        <f t="shared" si="263"/>
        <v>100</v>
      </c>
      <c r="P408" s="2"/>
      <c r="Q408" s="2">
        <f t="shared" si="263"/>
        <v>0</v>
      </c>
      <c r="R408" s="2"/>
      <c r="S408" s="2">
        <f t="shared" si="263"/>
        <v>100</v>
      </c>
      <c r="T408" s="2"/>
    </row>
    <row r="409" spans="2:20" ht="48" x14ac:dyDescent="0.2">
      <c r="B409" s="11" t="s">
        <v>10</v>
      </c>
      <c r="C409" s="8">
        <v>650</v>
      </c>
      <c r="D409" s="6" t="s">
        <v>54</v>
      </c>
      <c r="E409" s="6" t="s">
        <v>34</v>
      </c>
      <c r="F409" s="6" t="s">
        <v>277</v>
      </c>
      <c r="G409" s="9">
        <v>100</v>
      </c>
      <c r="H409" s="2">
        <f t="shared" ref="H409:S409" si="264">H410</f>
        <v>100</v>
      </c>
      <c r="I409" s="2">
        <f t="shared" si="264"/>
        <v>100</v>
      </c>
      <c r="J409" s="2"/>
      <c r="K409" s="2">
        <f t="shared" si="264"/>
        <v>0</v>
      </c>
      <c r="L409" s="2"/>
      <c r="M409" s="2">
        <f t="shared" si="264"/>
        <v>100</v>
      </c>
      <c r="N409" s="2"/>
      <c r="O409" s="2">
        <f t="shared" si="264"/>
        <v>100</v>
      </c>
      <c r="P409" s="2"/>
      <c r="Q409" s="2">
        <f t="shared" si="264"/>
        <v>0</v>
      </c>
      <c r="R409" s="2"/>
      <c r="S409" s="2">
        <f t="shared" si="264"/>
        <v>100</v>
      </c>
      <c r="T409" s="2"/>
    </row>
    <row r="410" spans="2:20" x14ac:dyDescent="0.2">
      <c r="B410" s="12" t="s">
        <v>76</v>
      </c>
      <c r="C410" s="8">
        <v>650</v>
      </c>
      <c r="D410" s="6" t="s">
        <v>54</v>
      </c>
      <c r="E410" s="6" t="s">
        <v>34</v>
      </c>
      <c r="F410" s="6" t="s">
        <v>277</v>
      </c>
      <c r="G410" s="9">
        <v>110</v>
      </c>
      <c r="H410" s="2">
        <v>100</v>
      </c>
      <c r="I410" s="2">
        <v>100</v>
      </c>
      <c r="J410" s="2"/>
      <c r="K410" s="2"/>
      <c r="L410" s="2"/>
      <c r="M410" s="2">
        <f>I410+K410</f>
        <v>100</v>
      </c>
      <c r="N410" s="2"/>
      <c r="O410" s="2">
        <v>100</v>
      </c>
      <c r="P410" s="2"/>
      <c r="Q410" s="2"/>
      <c r="R410" s="2"/>
      <c r="S410" s="2">
        <f>O410+Q410</f>
        <v>100</v>
      </c>
      <c r="T410" s="2"/>
    </row>
    <row r="411" spans="2:20" ht="24" hidden="1" x14ac:dyDescent="0.2">
      <c r="B411" s="12" t="s">
        <v>73</v>
      </c>
      <c r="C411" s="8">
        <v>650</v>
      </c>
      <c r="D411" s="6" t="s">
        <v>54</v>
      </c>
      <c r="E411" s="6" t="s">
        <v>34</v>
      </c>
      <c r="F411" s="6" t="s">
        <v>277</v>
      </c>
      <c r="G411" s="9">
        <v>200</v>
      </c>
      <c r="H411" s="2">
        <f t="shared" ref="H411:S411" si="265">H412</f>
        <v>0</v>
      </c>
      <c r="I411" s="2">
        <f t="shared" si="265"/>
        <v>0</v>
      </c>
      <c r="J411" s="2"/>
      <c r="K411" s="2">
        <f t="shared" si="265"/>
        <v>0</v>
      </c>
      <c r="L411" s="2"/>
      <c r="M411" s="2">
        <f t="shared" si="265"/>
        <v>0</v>
      </c>
      <c r="N411" s="2"/>
      <c r="O411" s="2">
        <f t="shared" si="265"/>
        <v>0</v>
      </c>
      <c r="P411" s="2"/>
      <c r="Q411" s="2">
        <f t="shared" si="265"/>
        <v>0</v>
      </c>
      <c r="R411" s="2"/>
      <c r="S411" s="2">
        <f t="shared" si="265"/>
        <v>0</v>
      </c>
      <c r="T411" s="2"/>
    </row>
    <row r="412" spans="2:20" ht="24" hidden="1" x14ac:dyDescent="0.2">
      <c r="B412" s="12" t="s">
        <v>16</v>
      </c>
      <c r="C412" s="8">
        <v>650</v>
      </c>
      <c r="D412" s="6" t="s">
        <v>54</v>
      </c>
      <c r="E412" s="6" t="s">
        <v>34</v>
      </c>
      <c r="F412" s="6" t="s">
        <v>277</v>
      </c>
      <c r="G412" s="61">
        <v>240</v>
      </c>
      <c r="H412" s="2">
        <v>0</v>
      </c>
      <c r="I412" s="2">
        <v>0</v>
      </c>
      <c r="J412" s="2"/>
      <c r="K412" s="2"/>
      <c r="L412" s="2"/>
      <c r="M412" s="2">
        <f>I412+K412</f>
        <v>0</v>
      </c>
      <c r="N412" s="2"/>
      <c r="O412" s="2">
        <v>0</v>
      </c>
      <c r="P412" s="2"/>
      <c r="Q412" s="2"/>
      <c r="R412" s="2"/>
      <c r="S412" s="2">
        <f>O412+Q412</f>
        <v>0</v>
      </c>
      <c r="T412" s="2"/>
    </row>
    <row r="413" spans="2:20" ht="24" x14ac:dyDescent="0.2">
      <c r="B413" s="12" t="s">
        <v>326</v>
      </c>
      <c r="C413" s="8">
        <v>650</v>
      </c>
      <c r="D413" s="6" t="s">
        <v>327</v>
      </c>
      <c r="E413" s="6" t="s">
        <v>27</v>
      </c>
      <c r="F413" s="6"/>
      <c r="G413" s="9"/>
      <c r="H413" s="2">
        <f t="shared" ref="H413:O416" si="266">H414</f>
        <v>0</v>
      </c>
      <c r="I413" s="2">
        <f t="shared" ref="I413:M414" si="267">I414</f>
        <v>0</v>
      </c>
      <c r="J413" s="2"/>
      <c r="K413" s="2">
        <f t="shared" si="267"/>
        <v>5.8</v>
      </c>
      <c r="L413" s="2"/>
      <c r="M413" s="2">
        <f t="shared" si="267"/>
        <v>5.8</v>
      </c>
      <c r="N413" s="2"/>
      <c r="P413" s="2"/>
      <c r="Q413" s="2">
        <f t="shared" ref="Q413:S419" si="268">Q414</f>
        <v>2.7</v>
      </c>
      <c r="R413" s="2"/>
      <c r="S413" s="2">
        <f t="shared" si="268"/>
        <v>2.7</v>
      </c>
      <c r="T413" s="2"/>
    </row>
    <row r="414" spans="2:20" ht="24" x14ac:dyDescent="0.2">
      <c r="B414" s="12" t="s">
        <v>328</v>
      </c>
      <c r="C414" s="8">
        <v>650</v>
      </c>
      <c r="D414" s="6" t="s">
        <v>327</v>
      </c>
      <c r="E414" s="6" t="s">
        <v>34</v>
      </c>
      <c r="F414" s="6"/>
      <c r="G414" s="9"/>
      <c r="H414" s="2">
        <f t="shared" si="266"/>
        <v>0</v>
      </c>
      <c r="I414" s="2">
        <f t="shared" si="267"/>
        <v>0</v>
      </c>
      <c r="J414" s="2"/>
      <c r="K414" s="2">
        <f t="shared" si="267"/>
        <v>5.8</v>
      </c>
      <c r="L414" s="2"/>
      <c r="M414" s="2">
        <f t="shared" si="267"/>
        <v>5.8</v>
      </c>
      <c r="N414" s="2"/>
      <c r="P414" s="2"/>
      <c r="Q414" s="2">
        <f t="shared" si="268"/>
        <v>2.7</v>
      </c>
      <c r="R414" s="2"/>
      <c r="S414" s="2">
        <f t="shared" si="268"/>
        <v>2.7</v>
      </c>
      <c r="T414" s="2"/>
    </row>
    <row r="415" spans="2:20" ht="24" x14ac:dyDescent="0.2">
      <c r="B415" s="10" t="s">
        <v>286</v>
      </c>
      <c r="C415" s="8">
        <v>650</v>
      </c>
      <c r="D415" s="6" t="s">
        <v>327</v>
      </c>
      <c r="E415" s="6" t="s">
        <v>34</v>
      </c>
      <c r="F415" s="6" t="s">
        <v>85</v>
      </c>
      <c r="G415" s="9"/>
      <c r="H415" s="85">
        <f>H416</f>
        <v>0</v>
      </c>
      <c r="I415" s="2">
        <f t="shared" si="266"/>
        <v>0</v>
      </c>
      <c r="J415" s="2"/>
      <c r="K415" s="2">
        <f t="shared" ref="K415:M419" si="269">K416</f>
        <v>5.8</v>
      </c>
      <c r="L415" s="2"/>
      <c r="M415" s="2">
        <f t="shared" si="269"/>
        <v>5.8</v>
      </c>
      <c r="N415" s="2"/>
      <c r="O415" s="2">
        <f t="shared" si="266"/>
        <v>158342.00000000003</v>
      </c>
      <c r="P415" s="2"/>
      <c r="Q415" s="2">
        <f t="shared" si="268"/>
        <v>2.7</v>
      </c>
      <c r="R415" s="2"/>
      <c r="S415" s="2">
        <f t="shared" si="268"/>
        <v>2.7</v>
      </c>
      <c r="T415" s="2"/>
    </row>
    <row r="416" spans="2:20" x14ac:dyDescent="0.2">
      <c r="B416" s="10" t="s">
        <v>287</v>
      </c>
      <c r="C416" s="8">
        <v>650</v>
      </c>
      <c r="D416" s="6" t="s">
        <v>327</v>
      </c>
      <c r="E416" s="6" t="s">
        <v>34</v>
      </c>
      <c r="F416" s="6" t="s">
        <v>176</v>
      </c>
      <c r="G416" s="9"/>
      <c r="H416" s="85">
        <f>H417</f>
        <v>0</v>
      </c>
      <c r="I416" s="2">
        <f t="shared" si="266"/>
        <v>0</v>
      </c>
      <c r="J416" s="2"/>
      <c r="K416" s="2">
        <f t="shared" si="269"/>
        <v>5.8</v>
      </c>
      <c r="L416" s="2"/>
      <c r="M416" s="2">
        <f t="shared" si="269"/>
        <v>5.8</v>
      </c>
      <c r="N416" s="2"/>
      <c r="O416" s="2">
        <f t="shared" si="266"/>
        <v>158342.00000000003</v>
      </c>
      <c r="P416" s="2"/>
      <c r="Q416" s="2">
        <f t="shared" si="268"/>
        <v>2.7</v>
      </c>
      <c r="R416" s="2"/>
      <c r="S416" s="2">
        <f t="shared" si="268"/>
        <v>2.7</v>
      </c>
      <c r="T416" s="2"/>
    </row>
    <row r="417" spans="1:22" ht="24" x14ac:dyDescent="0.2">
      <c r="B417" s="11" t="s">
        <v>329</v>
      </c>
      <c r="C417" s="8">
        <v>650</v>
      </c>
      <c r="D417" s="6" t="s">
        <v>327</v>
      </c>
      <c r="E417" s="6" t="s">
        <v>34</v>
      </c>
      <c r="F417" s="6" t="s">
        <v>330</v>
      </c>
      <c r="G417" s="9"/>
      <c r="H417" s="85">
        <f>H418</f>
        <v>0</v>
      </c>
      <c r="I417" s="2">
        <f>I418</f>
        <v>0</v>
      </c>
      <c r="J417" s="2"/>
      <c r="K417" s="2">
        <f t="shared" si="269"/>
        <v>5.8</v>
      </c>
      <c r="L417" s="2"/>
      <c r="M417" s="2">
        <f t="shared" si="269"/>
        <v>5.8</v>
      </c>
      <c r="N417" s="2"/>
      <c r="O417" s="2">
        <f t="shared" ref="O417" si="270">O421</f>
        <v>158342.00000000003</v>
      </c>
      <c r="P417" s="2"/>
      <c r="Q417" s="2">
        <f t="shared" si="268"/>
        <v>2.7</v>
      </c>
      <c r="R417" s="2"/>
      <c r="S417" s="2">
        <f t="shared" si="268"/>
        <v>2.7</v>
      </c>
      <c r="T417" s="2"/>
    </row>
    <row r="418" spans="1:22" x14ac:dyDescent="0.2">
      <c r="A418" s="42"/>
      <c r="B418" s="11" t="s">
        <v>291</v>
      </c>
      <c r="C418" s="8">
        <v>650</v>
      </c>
      <c r="D418" s="8">
        <v>13</v>
      </c>
      <c r="E418" s="8">
        <v>1</v>
      </c>
      <c r="F418" s="6" t="s">
        <v>180</v>
      </c>
      <c r="G418" s="9"/>
      <c r="H418" s="85">
        <f>H419</f>
        <v>0</v>
      </c>
      <c r="I418" s="2">
        <f>I419</f>
        <v>0</v>
      </c>
      <c r="J418" s="2"/>
      <c r="K418" s="2">
        <f t="shared" si="269"/>
        <v>5.8</v>
      </c>
      <c r="L418" s="2"/>
      <c r="M418" s="2">
        <f t="shared" si="269"/>
        <v>5.8</v>
      </c>
      <c r="N418" s="2"/>
      <c r="O418" s="2">
        <f>O419+O421+O423</f>
        <v>158342.00000000003</v>
      </c>
      <c r="P418" s="2"/>
      <c r="Q418" s="2">
        <f t="shared" si="268"/>
        <v>2.7</v>
      </c>
      <c r="R418" s="2"/>
      <c r="S418" s="2">
        <f t="shared" si="268"/>
        <v>2.7</v>
      </c>
      <c r="T418" s="2"/>
    </row>
    <row r="419" spans="1:22" s="1" customFormat="1" x14ac:dyDescent="0.2">
      <c r="A419" s="42"/>
      <c r="B419" s="12" t="s">
        <v>331</v>
      </c>
      <c r="C419" s="8">
        <v>650</v>
      </c>
      <c r="D419" s="14">
        <v>13</v>
      </c>
      <c r="E419" s="14">
        <v>1</v>
      </c>
      <c r="F419" s="6" t="s">
        <v>180</v>
      </c>
      <c r="G419" s="16">
        <v>700</v>
      </c>
      <c r="H419" s="86">
        <f>H420</f>
        <v>0</v>
      </c>
      <c r="I419" s="17">
        <f>I420</f>
        <v>0</v>
      </c>
      <c r="J419" s="17"/>
      <c r="K419" s="17">
        <f t="shared" si="269"/>
        <v>5.8</v>
      </c>
      <c r="L419" s="17"/>
      <c r="M419" s="17">
        <f t="shared" si="269"/>
        <v>5.8</v>
      </c>
      <c r="N419" s="17"/>
      <c r="O419" s="17">
        <f>O420</f>
        <v>0</v>
      </c>
      <c r="P419" s="17"/>
      <c r="Q419" s="17">
        <f t="shared" si="268"/>
        <v>2.7</v>
      </c>
      <c r="R419" s="17"/>
      <c r="S419" s="17">
        <f t="shared" si="268"/>
        <v>2.7</v>
      </c>
      <c r="T419" s="17"/>
    </row>
    <row r="420" spans="1:22" s="1" customFormat="1" x14ac:dyDescent="0.2">
      <c r="A420" s="42"/>
      <c r="B420" s="7" t="s">
        <v>332</v>
      </c>
      <c r="C420" s="8">
        <v>650</v>
      </c>
      <c r="D420" s="8">
        <v>13</v>
      </c>
      <c r="E420" s="8">
        <v>1</v>
      </c>
      <c r="F420" s="6" t="s">
        <v>180</v>
      </c>
      <c r="G420" s="9">
        <v>730</v>
      </c>
      <c r="H420" s="85">
        <v>0</v>
      </c>
      <c r="I420" s="2">
        <v>0</v>
      </c>
      <c r="J420" s="2"/>
      <c r="K420" s="2">
        <v>5.8</v>
      </c>
      <c r="L420" s="2"/>
      <c r="M420" s="2">
        <f>I420+K420</f>
        <v>5.8</v>
      </c>
      <c r="N420" s="2"/>
      <c r="O420" s="2">
        <v>0</v>
      </c>
      <c r="P420" s="2"/>
      <c r="Q420" s="2">
        <v>2.7</v>
      </c>
      <c r="R420" s="2"/>
      <c r="S420" s="2">
        <f>O420+Q420</f>
        <v>2.7</v>
      </c>
      <c r="T420" s="2"/>
    </row>
    <row r="421" spans="1:22" ht="15" customHeight="1" x14ac:dyDescent="0.2">
      <c r="B421" s="77" t="s">
        <v>57</v>
      </c>
      <c r="C421" s="58"/>
      <c r="D421" s="58"/>
      <c r="E421" s="58"/>
      <c r="F421" s="6"/>
      <c r="G421" s="78">
        <v>1</v>
      </c>
      <c r="H421" s="79">
        <f>H14+H87+H96+H135+H219+H335+H348+H395+H403</f>
        <v>205166.1</v>
      </c>
      <c r="I421" s="79">
        <f>I14+I87+I96+I135+I219+I335+I348+I395+I403+I413</f>
        <v>166347.1</v>
      </c>
      <c r="J421" s="79">
        <f>J14+J87+J96+J135+J219+J335+J348+J395+J403+J413</f>
        <v>1915.6</v>
      </c>
      <c r="K421" s="79">
        <f t="shared" ref="K421:O421" si="271">K14+K87+K96+K135+K219+K335+K348+K395+K403+K413</f>
        <v>0</v>
      </c>
      <c r="L421" s="79">
        <f>L14+L87+L96+L135+L219+L335+L348+L395+L403+L413</f>
        <v>0</v>
      </c>
      <c r="M421" s="79">
        <f t="shared" si="271"/>
        <v>166347.1</v>
      </c>
      <c r="N421" s="79">
        <f>N14+N87+N96+N135+N219+N335+N348+N395+N403+N413</f>
        <v>1915.6</v>
      </c>
      <c r="O421" s="79">
        <f t="shared" si="271"/>
        <v>158342.00000000003</v>
      </c>
      <c r="P421" s="79">
        <f>P14+P87+P96+P135+P219+P335+P348+P395+P403+P413</f>
        <v>2084.3000000000002</v>
      </c>
      <c r="Q421" s="79">
        <f t="shared" ref="Q421:S421" si="272">Q14+Q87+Q96+Q135+Q219+Q335+Q348+Q395+Q403+Q413</f>
        <v>0</v>
      </c>
      <c r="R421" s="79">
        <f>R14+R87+R96+R135+R219+R335+R348+R395+R403+R413</f>
        <v>0</v>
      </c>
      <c r="S421" s="79">
        <f t="shared" si="272"/>
        <v>158342.00000000003</v>
      </c>
      <c r="T421" s="79">
        <f>T14+T87+T96+T135+T219+T335+T348+T395+T403+T413</f>
        <v>2084.3000000000002</v>
      </c>
      <c r="V421" s="80"/>
    </row>
    <row r="422" spans="1:22" s="1" customFormat="1" ht="15.75" hidden="1" customHeight="1" x14ac:dyDescent="0.2">
      <c r="C422" s="3"/>
      <c r="D422" s="3"/>
      <c r="E422" s="3"/>
      <c r="F422" s="4"/>
      <c r="G422" s="41">
        <v>1</v>
      </c>
      <c r="H422" s="40">
        <v>205166.1</v>
      </c>
      <c r="I422" s="84">
        <f>157831.1*0+166347.1</f>
        <v>166347.1</v>
      </c>
      <c r="J422" s="84"/>
      <c r="L422" s="84"/>
      <c r="N422" s="84"/>
      <c r="O422" s="84">
        <f>166367.3*0+158342</f>
        <v>158342</v>
      </c>
      <c r="P422" s="84"/>
      <c r="R422" s="84"/>
      <c r="T422" s="84"/>
    </row>
    <row r="423" spans="1:22" hidden="1" x14ac:dyDescent="0.2">
      <c r="G423" s="80">
        <v>1</v>
      </c>
      <c r="H423" s="81">
        <f>H421-H422</f>
        <v>0</v>
      </c>
      <c r="I423" s="83">
        <f>I421-I422</f>
        <v>0</v>
      </c>
      <c r="J423" s="83"/>
      <c r="K423" s="82"/>
      <c r="L423" s="83"/>
      <c r="M423" s="82"/>
      <c r="N423" s="83"/>
      <c r="O423" s="83">
        <f>O421-O422</f>
        <v>0</v>
      </c>
      <c r="P423" s="83"/>
      <c r="Q423" s="82"/>
      <c r="R423" s="83"/>
      <c r="S423" s="82"/>
      <c r="T423" s="83"/>
    </row>
  </sheetData>
  <autoFilter ref="B13:S423">
    <filterColumn colId="11">
      <filters>
        <filter val="1 035,5"/>
        <filter val="1 374,0"/>
        <filter val="1 606,7"/>
        <filter val="1 757,6"/>
        <filter val="1 835,5"/>
        <filter val="1 960,0"/>
        <filter val="100,0"/>
        <filter val="13 483,0"/>
        <filter val="150,0"/>
        <filter val="158,0"/>
        <filter val="160,0"/>
        <filter val="166 347,1"/>
        <filter val="18 002,7"/>
        <filter val="19,8"/>
        <filter val="20,0"/>
        <filter val="200,0"/>
        <filter val="22 321,5"/>
        <filter val="25,0"/>
        <filter val="253,0"/>
        <filter val="3 000,0"/>
        <filter val="3 150,0"/>
        <filter val="3 286,5"/>
        <filter val="3 380,0"/>
        <filter val="3 546,4"/>
        <filter val="300,0"/>
        <filter val="31 917,2"/>
        <filter val="34 008,6"/>
        <filter val="34 453,6"/>
        <filter val="35 707,0"/>
        <filter val="35 782,3"/>
        <filter val="37 759,9"/>
        <filter val="383,6"/>
        <filter val="40 220,3"/>
        <filter val="400,0"/>
        <filter val="445,0"/>
        <filter val="46 430,3"/>
        <filter val="5 150,0"/>
        <filter val="5 510,0"/>
        <filter val="5,0"/>
        <filter val="5,8"/>
        <filter val="50,0"/>
        <filter val="504,0"/>
        <filter val="70,0"/>
        <filter val="700,0"/>
        <filter val="724,2"/>
        <filter val="75,3"/>
        <filter val="76 972,2"/>
        <filter val="800,0"/>
      </filters>
    </filterColumn>
  </autoFilter>
  <mergeCells count="1">
    <mergeCell ref="B10:M10"/>
  </mergeCells>
  <pageMargins left="0.19685039370078741" right="0.19685039370078741" top="0.19685039370078741" bottom="0.19685039370078741" header="0.19685039370078741" footer="0.19685039370078741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10 Ведомственные 2025-2026</vt:lpstr>
      <vt:lpstr>'прил 10 Ведомственные 2025-2026'!Область_печати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2024-05-23T06:37:18Z</cp:lastPrinted>
  <dcterms:created xsi:type="dcterms:W3CDTF">2013-11-14T08:43:48Z</dcterms:created>
  <dcterms:modified xsi:type="dcterms:W3CDTF">2024-05-23T06:37:21Z</dcterms:modified>
</cp:coreProperties>
</file>