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39975\"/>
    </mc:Choice>
  </mc:AlternateContent>
  <bookViews>
    <workbookView xWindow="1890" yWindow="0" windowWidth="10995" windowHeight="12285" tabRatio="687"/>
  </bookViews>
  <sheets>
    <sheet name="прил 4 ВР 2025-2026" sheetId="7" r:id="rId1"/>
  </sheets>
  <definedNames>
    <definedName name="_xlnm._FilterDatabase" localSheetId="0" hidden="1">'прил 4 ВР 2025-2026'!$B$13:$M$423</definedName>
    <definedName name="_xlnm.Print_Area" localSheetId="0">'прил 4 ВР 2025-2026'!$A$1:$M$421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20" i="7" l="1"/>
  <c r="M419" i="7" s="1"/>
  <c r="M418" i="7" s="1"/>
  <c r="M417" i="7" s="1"/>
  <c r="M416" i="7" s="1"/>
  <c r="M415" i="7" s="1"/>
  <c r="M414" i="7" s="1"/>
  <c r="M413" i="7" s="1"/>
  <c r="L419" i="7"/>
  <c r="L418" i="7" s="1"/>
  <c r="L417" i="7" s="1"/>
  <c r="L416" i="7" s="1"/>
  <c r="L415" i="7" s="1"/>
  <c r="L414" i="7" s="1"/>
  <c r="L413" i="7" s="1"/>
  <c r="M412" i="7"/>
  <c r="M411" i="7" s="1"/>
  <c r="L411" i="7"/>
  <c r="M410" i="7"/>
  <c r="M409" i="7" s="1"/>
  <c r="L409" i="7"/>
  <c r="M402" i="7"/>
  <c r="M401" i="7" s="1"/>
  <c r="M400" i="7" s="1"/>
  <c r="M399" i="7" s="1"/>
  <c r="M398" i="7" s="1"/>
  <c r="M397" i="7" s="1"/>
  <c r="M396" i="7" s="1"/>
  <c r="M395" i="7" s="1"/>
  <c r="L401" i="7"/>
  <c r="L400" i="7" s="1"/>
  <c r="L399" i="7" s="1"/>
  <c r="L398" i="7" s="1"/>
  <c r="L397" i="7" s="1"/>
  <c r="L396" i="7" s="1"/>
  <c r="L395" i="7" s="1"/>
  <c r="M394" i="7"/>
  <c r="M393" i="7" s="1"/>
  <c r="M392" i="7" s="1"/>
  <c r="M391" i="7" s="1"/>
  <c r="M390" i="7" s="1"/>
  <c r="L393" i="7"/>
  <c r="L392" i="7" s="1"/>
  <c r="L391" i="7" s="1"/>
  <c r="L390" i="7" s="1"/>
  <c r="M389" i="7"/>
  <c r="M388" i="7" s="1"/>
  <c r="M387" i="7" s="1"/>
  <c r="M386" i="7" s="1"/>
  <c r="M385" i="7" s="1"/>
  <c r="L388" i="7"/>
  <c r="L387" i="7" s="1"/>
  <c r="L386" i="7" s="1"/>
  <c r="L385" i="7" s="1"/>
  <c r="M383" i="7"/>
  <c r="M382" i="7" s="1"/>
  <c r="M381" i="7" s="1"/>
  <c r="L382" i="7"/>
  <c r="L381" i="7" s="1"/>
  <c r="M380" i="7"/>
  <c r="M379" i="7" s="1"/>
  <c r="L379" i="7"/>
  <c r="M378" i="7"/>
  <c r="M377" i="7" s="1"/>
  <c r="L377" i="7"/>
  <c r="M373" i="7"/>
  <c r="M372" i="7" s="1"/>
  <c r="L372" i="7"/>
  <c r="M371" i="7"/>
  <c r="M370" i="7" s="1"/>
  <c r="L370" i="7"/>
  <c r="M367" i="7"/>
  <c r="M366" i="7"/>
  <c r="L365" i="7"/>
  <c r="M364" i="7"/>
  <c r="M363" i="7" s="1"/>
  <c r="L363" i="7"/>
  <c r="M362" i="7"/>
  <c r="M361" i="7" s="1"/>
  <c r="L361" i="7"/>
  <c r="M357" i="7"/>
  <c r="M356" i="7" s="1"/>
  <c r="M355" i="7" s="1"/>
  <c r="L356" i="7"/>
  <c r="L355" i="7" s="1"/>
  <c r="M354" i="7"/>
  <c r="M353" i="7" s="1"/>
  <c r="M352" i="7" s="1"/>
  <c r="L353" i="7"/>
  <c r="L352" i="7" s="1"/>
  <c r="M347" i="7"/>
  <c r="M346" i="7" s="1"/>
  <c r="M345" i="7" s="1"/>
  <c r="L346" i="7"/>
  <c r="L345" i="7" s="1"/>
  <c r="M344" i="7"/>
  <c r="M343" i="7" s="1"/>
  <c r="M342" i="7" s="1"/>
  <c r="L343" i="7"/>
  <c r="L342" i="7" s="1"/>
  <c r="M341" i="7"/>
  <c r="M340" i="7" s="1"/>
  <c r="M339" i="7" s="1"/>
  <c r="L340" i="7"/>
  <c r="L339" i="7" s="1"/>
  <c r="M334" i="7"/>
  <c r="M333" i="7" s="1"/>
  <c r="L333" i="7"/>
  <c r="M332" i="7"/>
  <c r="M331" i="7" s="1"/>
  <c r="L331" i="7"/>
  <c r="M326" i="7"/>
  <c r="M325" i="7" s="1"/>
  <c r="M324" i="7" s="1"/>
  <c r="M323" i="7" s="1"/>
  <c r="L325" i="7"/>
  <c r="L324" i="7" s="1"/>
  <c r="L323" i="7" s="1"/>
  <c r="M322" i="7"/>
  <c r="M321" i="7" s="1"/>
  <c r="M320" i="7" s="1"/>
  <c r="L321" i="7"/>
  <c r="L320" i="7" s="1"/>
  <c r="M319" i="7"/>
  <c r="M318" i="7" s="1"/>
  <c r="M317" i="7" s="1"/>
  <c r="L318" i="7"/>
  <c r="L317" i="7" s="1"/>
  <c r="M316" i="7"/>
  <c r="M315" i="7" s="1"/>
  <c r="M314" i="7" s="1"/>
  <c r="L315" i="7"/>
  <c r="L314" i="7" s="1"/>
  <c r="M310" i="7"/>
  <c r="M309" i="7" s="1"/>
  <c r="M308" i="7" s="1"/>
  <c r="L309" i="7"/>
  <c r="L308" i="7" s="1"/>
  <c r="M307" i="7"/>
  <c r="M306" i="7" s="1"/>
  <c r="M305" i="7" s="1"/>
  <c r="L306" i="7"/>
  <c r="L305" i="7" s="1"/>
  <c r="M304" i="7"/>
  <c r="M303" i="7" s="1"/>
  <c r="M302" i="7" s="1"/>
  <c r="M301" i="7" s="1"/>
  <c r="L303" i="7"/>
  <c r="L302" i="7" s="1"/>
  <c r="M300" i="7"/>
  <c r="M299" i="7" s="1"/>
  <c r="M298" i="7" s="1"/>
  <c r="M297" i="7" s="1"/>
  <c r="L299" i="7"/>
  <c r="L298" i="7" s="1"/>
  <c r="L297" i="7" s="1"/>
  <c r="M296" i="7"/>
  <c r="M295" i="7" s="1"/>
  <c r="L295" i="7"/>
  <c r="M294" i="7"/>
  <c r="M293" i="7" s="1"/>
  <c r="L293" i="7"/>
  <c r="M291" i="7"/>
  <c r="M290" i="7" s="1"/>
  <c r="M289" i="7" s="1"/>
  <c r="L290" i="7"/>
  <c r="L289" i="7" s="1"/>
  <c r="M287" i="7"/>
  <c r="M286" i="7" s="1"/>
  <c r="M285" i="7" s="1"/>
  <c r="M284" i="7" s="1"/>
  <c r="L286" i="7"/>
  <c r="L285" i="7" s="1"/>
  <c r="L284" i="7" s="1"/>
  <c r="M281" i="7"/>
  <c r="M280" i="7" s="1"/>
  <c r="L280" i="7"/>
  <c r="M279" i="7"/>
  <c r="M278" i="7" s="1"/>
  <c r="L278" i="7"/>
  <c r="M276" i="7"/>
  <c r="M275" i="7" s="1"/>
  <c r="L275" i="7"/>
  <c r="M274" i="7"/>
  <c r="M273" i="7" s="1"/>
  <c r="L273" i="7"/>
  <c r="M271" i="7"/>
  <c r="M270" i="7" s="1"/>
  <c r="M269" i="7" s="1"/>
  <c r="L270" i="7"/>
  <c r="L269" i="7"/>
  <c r="M268" i="7"/>
  <c r="M267" i="7" s="1"/>
  <c r="L267" i="7"/>
  <c r="M266" i="7"/>
  <c r="M265" i="7" s="1"/>
  <c r="L265" i="7"/>
  <c r="M263" i="7"/>
  <c r="M262" i="7" s="1"/>
  <c r="L262" i="7"/>
  <c r="M261" i="7"/>
  <c r="M260" i="7" s="1"/>
  <c r="L260" i="7"/>
  <c r="M258" i="7"/>
  <c r="M257" i="7" s="1"/>
  <c r="L257" i="7"/>
  <c r="M256" i="7"/>
  <c r="M255" i="7" s="1"/>
  <c r="L255" i="7"/>
  <c r="M253" i="7"/>
  <c r="M252" i="7" s="1"/>
  <c r="L252" i="7"/>
  <c r="M251" i="7"/>
  <c r="M250" i="7" s="1"/>
  <c r="L250" i="7"/>
  <c r="M248" i="7"/>
  <c r="M247" i="7" s="1"/>
  <c r="L247" i="7"/>
  <c r="M246" i="7"/>
  <c r="M245" i="7" s="1"/>
  <c r="L245" i="7"/>
  <c r="M243" i="7"/>
  <c r="M242" i="7" s="1"/>
  <c r="L242" i="7"/>
  <c r="M241" i="7"/>
  <c r="M240" i="7" s="1"/>
  <c r="L240" i="7"/>
  <c r="M234" i="7"/>
  <c r="M233" i="7" s="1"/>
  <c r="M232" i="7" s="1"/>
  <c r="L233" i="7"/>
  <c r="L232" i="7" s="1"/>
  <c r="M231" i="7"/>
  <c r="M230" i="7" s="1"/>
  <c r="M229" i="7" s="1"/>
  <c r="L230" i="7"/>
  <c r="L229" i="7" s="1"/>
  <c r="M225" i="7"/>
  <c r="M224" i="7" s="1"/>
  <c r="M223" i="7" s="1"/>
  <c r="M222" i="7" s="1"/>
  <c r="M221" i="7" s="1"/>
  <c r="L224" i="7"/>
  <c r="L223" i="7" s="1"/>
  <c r="L222" i="7" s="1"/>
  <c r="L221" i="7" s="1"/>
  <c r="M218" i="7"/>
  <c r="M217" i="7" s="1"/>
  <c r="M216" i="7" s="1"/>
  <c r="L217" i="7"/>
  <c r="L216" i="7" s="1"/>
  <c r="M215" i="7"/>
  <c r="M214" i="7" s="1"/>
  <c r="M211" i="7" s="1"/>
  <c r="L214" i="7"/>
  <c r="L211" i="7" s="1"/>
  <c r="M213" i="7"/>
  <c r="M212" i="7" s="1"/>
  <c r="L212" i="7"/>
  <c r="M210" i="7"/>
  <c r="M209" i="7" s="1"/>
  <c r="M208" i="7" s="1"/>
  <c r="L209" i="7"/>
  <c r="L208" i="7" s="1"/>
  <c r="M207" i="7"/>
  <c r="M206" i="7" s="1"/>
  <c r="M205" i="7" s="1"/>
  <c r="L206" i="7"/>
  <c r="L205" i="7" s="1"/>
  <c r="M201" i="7"/>
  <c r="M200" i="7" s="1"/>
  <c r="M199" i="7" s="1"/>
  <c r="M198" i="7" s="1"/>
  <c r="M197" i="7" s="1"/>
  <c r="M196" i="7" s="1"/>
  <c r="L200" i="7"/>
  <c r="L199" i="7" s="1"/>
  <c r="L198" i="7" s="1"/>
  <c r="L197" i="7" s="1"/>
  <c r="L196" i="7" s="1"/>
  <c r="M195" i="7"/>
  <c r="M194" i="7" s="1"/>
  <c r="M193" i="7" s="1"/>
  <c r="L194" i="7"/>
  <c r="L193" i="7" s="1"/>
  <c r="M192" i="7"/>
  <c r="M191" i="7" s="1"/>
  <c r="M190" i="7" s="1"/>
  <c r="L191" i="7"/>
  <c r="L190" i="7" s="1"/>
  <c r="M189" i="7"/>
  <c r="M188" i="7" s="1"/>
  <c r="M187" i="7" s="1"/>
  <c r="L188" i="7"/>
  <c r="L187" i="7" s="1"/>
  <c r="M186" i="7"/>
  <c r="M185" i="7" s="1"/>
  <c r="M184" i="7" s="1"/>
  <c r="L185" i="7"/>
  <c r="L184" i="7" s="1"/>
  <c r="M183" i="7"/>
  <c r="M182" i="7" s="1"/>
  <c r="M181" i="7" s="1"/>
  <c r="L182" i="7"/>
  <c r="L181" i="7" s="1"/>
  <c r="M177" i="7"/>
  <c r="M176" i="7" s="1"/>
  <c r="M175" i="7" s="1"/>
  <c r="L176" i="7"/>
  <c r="L175" i="7" s="1"/>
  <c r="M174" i="7"/>
  <c r="M173" i="7" s="1"/>
  <c r="M172" i="7" s="1"/>
  <c r="L173" i="7"/>
  <c r="L172" i="7" s="1"/>
  <c r="M171" i="7"/>
  <c r="M170" i="7" s="1"/>
  <c r="M169" i="7" s="1"/>
  <c r="L170" i="7"/>
  <c r="L169" i="7" s="1"/>
  <c r="M164" i="7"/>
  <c r="M163" i="7" s="1"/>
  <c r="M162" i="7" s="1"/>
  <c r="L163" i="7"/>
  <c r="L162" i="7" s="1"/>
  <c r="M161" i="7"/>
  <c r="M160" i="7" s="1"/>
  <c r="M159" i="7" s="1"/>
  <c r="L160" i="7"/>
  <c r="L159" i="7" s="1"/>
  <c r="M158" i="7"/>
  <c r="M157" i="7" s="1"/>
  <c r="M156" i="7" s="1"/>
  <c r="L157" i="7"/>
  <c r="L156" i="7" s="1"/>
  <c r="M151" i="7"/>
  <c r="M150" i="7" s="1"/>
  <c r="M149" i="7" s="1"/>
  <c r="M148" i="7" s="1"/>
  <c r="M147" i="7" s="1"/>
  <c r="L150" i="7"/>
  <c r="L149" i="7" s="1"/>
  <c r="L148" i="7" s="1"/>
  <c r="L147" i="7" s="1"/>
  <c r="L146" i="7" s="1"/>
  <c r="M145" i="7"/>
  <c r="M144" i="7" s="1"/>
  <c r="M143" i="7" s="1"/>
  <c r="L144" i="7"/>
  <c r="L143" i="7" s="1"/>
  <c r="M142" i="7"/>
  <c r="M141" i="7" s="1"/>
  <c r="M140" i="7" s="1"/>
  <c r="L141" i="7"/>
  <c r="L140" i="7" s="1"/>
  <c r="M134" i="7"/>
  <c r="M133" i="7" s="1"/>
  <c r="M132" i="7" s="1"/>
  <c r="L133" i="7"/>
  <c r="L132" i="7" s="1"/>
  <c r="M131" i="7"/>
  <c r="M130" i="7" s="1"/>
  <c r="M129" i="7" s="1"/>
  <c r="L130" i="7"/>
  <c r="L129" i="7" s="1"/>
  <c r="M128" i="7"/>
  <c r="M127" i="7" s="1"/>
  <c r="M126" i="7" s="1"/>
  <c r="L127" i="7"/>
  <c r="L126" i="7" s="1"/>
  <c r="M124" i="7"/>
  <c r="M123" i="7" s="1"/>
  <c r="M122" i="7" s="1"/>
  <c r="L123" i="7"/>
  <c r="L122" i="7" s="1"/>
  <c r="M121" i="7"/>
  <c r="M120" i="7" s="1"/>
  <c r="M119" i="7" s="1"/>
  <c r="L120" i="7"/>
  <c r="L119" i="7" s="1"/>
  <c r="M114" i="7"/>
  <c r="M113" i="7" s="1"/>
  <c r="M112" i="7" s="1"/>
  <c r="M111" i="7" s="1"/>
  <c r="L113" i="7"/>
  <c r="L112" i="7" s="1"/>
  <c r="L111" i="7" s="1"/>
  <c r="M110" i="7"/>
  <c r="M109" i="7" s="1"/>
  <c r="M108" i="7" s="1"/>
  <c r="M107" i="7" s="1"/>
  <c r="L109" i="7"/>
  <c r="L108" i="7" s="1"/>
  <c r="L107" i="7" s="1"/>
  <c r="M103" i="7"/>
  <c r="M102" i="7" s="1"/>
  <c r="M101" i="7" s="1"/>
  <c r="M100" i="7" s="1"/>
  <c r="M99" i="7" s="1"/>
  <c r="M98" i="7" s="1"/>
  <c r="M97" i="7" s="1"/>
  <c r="L102" i="7"/>
  <c r="L101" i="7" s="1"/>
  <c r="L100" i="7" s="1"/>
  <c r="L99" i="7" s="1"/>
  <c r="L98" i="7" s="1"/>
  <c r="L97" i="7" s="1"/>
  <c r="M95" i="7"/>
  <c r="M94" i="7" s="1"/>
  <c r="L94" i="7"/>
  <c r="M93" i="7"/>
  <c r="M92" i="7" s="1"/>
  <c r="L92" i="7"/>
  <c r="M86" i="7"/>
  <c r="M85" i="7" s="1"/>
  <c r="M84" i="7" s="1"/>
  <c r="M83" i="7" s="1"/>
  <c r="L85" i="7"/>
  <c r="L84" i="7" s="1"/>
  <c r="L83" i="7" s="1"/>
  <c r="M82" i="7"/>
  <c r="M81" i="7" s="1"/>
  <c r="M80" i="7" s="1"/>
  <c r="L81" i="7"/>
  <c r="L80" i="7" s="1"/>
  <c r="M79" i="7"/>
  <c r="M78" i="7" s="1"/>
  <c r="M77" i="7" s="1"/>
  <c r="L78" i="7"/>
  <c r="L77" i="7" s="1"/>
  <c r="M74" i="7"/>
  <c r="M73" i="7" s="1"/>
  <c r="M72" i="7" s="1"/>
  <c r="L73" i="7"/>
  <c r="L72" i="7" s="1"/>
  <c r="M71" i="7"/>
  <c r="M70" i="7"/>
  <c r="L69" i="7"/>
  <c r="M68" i="7"/>
  <c r="M67" i="7" s="1"/>
  <c r="L67" i="7"/>
  <c r="M66" i="7"/>
  <c r="M65" i="7" s="1"/>
  <c r="L65" i="7"/>
  <c r="M59" i="7"/>
  <c r="M58" i="7" s="1"/>
  <c r="M57" i="7" s="1"/>
  <c r="M56" i="7" s="1"/>
  <c r="M55" i="7" s="1"/>
  <c r="M54" i="7" s="1"/>
  <c r="M53" i="7" s="1"/>
  <c r="L58" i="7"/>
  <c r="L57" i="7" s="1"/>
  <c r="L56" i="7" s="1"/>
  <c r="L55" i="7" s="1"/>
  <c r="L54" i="7" s="1"/>
  <c r="L53" i="7" s="1"/>
  <c r="M52" i="7"/>
  <c r="M51" i="7" s="1"/>
  <c r="M50" i="7" s="1"/>
  <c r="M49" i="7" s="1"/>
  <c r="M48" i="7" s="1"/>
  <c r="M47" i="7" s="1"/>
  <c r="L51" i="7"/>
  <c r="L50" i="7" s="1"/>
  <c r="L49" i="7" s="1"/>
  <c r="L48" i="7" s="1"/>
  <c r="L47" i="7" s="1"/>
  <c r="M46" i="7"/>
  <c r="M45" i="7" s="1"/>
  <c r="M44" i="7" s="1"/>
  <c r="M43" i="7" s="1"/>
  <c r="M42" i="7" s="1"/>
  <c r="M41" i="7" s="1"/>
  <c r="L45" i="7"/>
  <c r="L44" i="7" s="1"/>
  <c r="L43" i="7" s="1"/>
  <c r="L42" i="7" s="1"/>
  <c r="L41" i="7" s="1"/>
  <c r="M40" i="7"/>
  <c r="M39" i="7"/>
  <c r="L38" i="7"/>
  <c r="M37" i="7"/>
  <c r="M36" i="7" s="1"/>
  <c r="L36" i="7"/>
  <c r="M35" i="7"/>
  <c r="M34" i="7" s="1"/>
  <c r="L34" i="7"/>
  <c r="M32" i="7"/>
  <c r="M31" i="7" s="1"/>
  <c r="L31" i="7"/>
  <c r="M30" i="7"/>
  <c r="M29" i="7" s="1"/>
  <c r="L29" i="7"/>
  <c r="M28" i="7"/>
  <c r="M27" i="7" s="1"/>
  <c r="L27" i="7"/>
  <c r="M21" i="7"/>
  <c r="M19" i="7" s="1"/>
  <c r="M18" i="7" s="1"/>
  <c r="M17" i="7" s="1"/>
  <c r="M16" i="7" s="1"/>
  <c r="M15" i="7" s="1"/>
  <c r="L20" i="7"/>
  <c r="L19" i="7"/>
  <c r="L18" i="7" s="1"/>
  <c r="L17" i="7" s="1"/>
  <c r="L16" i="7" s="1"/>
  <c r="L15" i="7" s="1"/>
  <c r="J412" i="7"/>
  <c r="J410" i="7"/>
  <c r="J402" i="7"/>
  <c r="J394" i="7"/>
  <c r="J389" i="7"/>
  <c r="J383" i="7"/>
  <c r="J380" i="7"/>
  <c r="J378" i="7"/>
  <c r="J373" i="7"/>
  <c r="J371" i="7"/>
  <c r="J367" i="7"/>
  <c r="J366" i="7"/>
  <c r="J364" i="7"/>
  <c r="J362" i="7"/>
  <c r="J357" i="7"/>
  <c r="J354" i="7"/>
  <c r="J347" i="7"/>
  <c r="J344" i="7"/>
  <c r="J341" i="7"/>
  <c r="J334" i="7"/>
  <c r="J332" i="7"/>
  <c r="J326" i="7"/>
  <c r="J322" i="7"/>
  <c r="J319" i="7"/>
  <c r="J316" i="7"/>
  <c r="J310" i="7"/>
  <c r="J307" i="7"/>
  <c r="J304" i="7"/>
  <c r="J300" i="7"/>
  <c r="J296" i="7"/>
  <c r="J294" i="7"/>
  <c r="J291" i="7"/>
  <c r="J287" i="7"/>
  <c r="J281" i="7"/>
  <c r="J279" i="7"/>
  <c r="J276" i="7"/>
  <c r="J274" i="7"/>
  <c r="J271" i="7"/>
  <c r="J268" i="7"/>
  <c r="J266" i="7"/>
  <c r="J263" i="7"/>
  <c r="J261" i="7"/>
  <c r="J258" i="7"/>
  <c r="J256" i="7"/>
  <c r="J253" i="7"/>
  <c r="J251" i="7"/>
  <c r="J248" i="7"/>
  <c r="J246" i="7"/>
  <c r="J243" i="7"/>
  <c r="J241" i="7"/>
  <c r="J234" i="7"/>
  <c r="J231" i="7"/>
  <c r="J225" i="7"/>
  <c r="J218" i="7"/>
  <c r="J215" i="7"/>
  <c r="J213" i="7"/>
  <c r="J210" i="7"/>
  <c r="J207" i="7"/>
  <c r="J201" i="7"/>
  <c r="J195" i="7"/>
  <c r="J192" i="7"/>
  <c r="J189" i="7"/>
  <c r="J186" i="7"/>
  <c r="J183" i="7"/>
  <c r="J177" i="7"/>
  <c r="J174" i="7"/>
  <c r="J171" i="7"/>
  <c r="J164" i="7"/>
  <c r="J161" i="7"/>
  <c r="J158" i="7"/>
  <c r="J151" i="7"/>
  <c r="J145" i="7"/>
  <c r="J142" i="7"/>
  <c r="J134" i="7"/>
  <c r="J131" i="7"/>
  <c r="J128" i="7"/>
  <c r="J124" i="7"/>
  <c r="J121" i="7"/>
  <c r="J114" i="7"/>
  <c r="J110" i="7"/>
  <c r="J103" i="7"/>
  <c r="J95" i="7"/>
  <c r="J93" i="7"/>
  <c r="J86" i="7"/>
  <c r="J82" i="7"/>
  <c r="J79" i="7"/>
  <c r="J74" i="7"/>
  <c r="J71" i="7"/>
  <c r="J70" i="7"/>
  <c r="J68" i="7"/>
  <c r="J59" i="7"/>
  <c r="J52" i="7"/>
  <c r="J46" i="7"/>
  <c r="J40" i="7"/>
  <c r="J39" i="7"/>
  <c r="J37" i="7"/>
  <c r="J35" i="7"/>
  <c r="J32" i="7"/>
  <c r="J30" i="7"/>
  <c r="J28" i="7"/>
  <c r="J21" i="7"/>
  <c r="J420" i="7"/>
  <c r="J419" i="7" s="1"/>
  <c r="J418" i="7" s="1"/>
  <c r="J417" i="7" s="1"/>
  <c r="J416" i="7" s="1"/>
  <c r="J415" i="7" s="1"/>
  <c r="J414" i="7" s="1"/>
  <c r="J413" i="7" s="1"/>
  <c r="H419" i="7"/>
  <c r="H418" i="7" s="1"/>
  <c r="H417" i="7" s="1"/>
  <c r="J66" i="7"/>
  <c r="K419" i="7"/>
  <c r="I419" i="7"/>
  <c r="I418" i="7" s="1"/>
  <c r="I417" i="7" s="1"/>
  <c r="I416" i="7" s="1"/>
  <c r="I415" i="7" s="1"/>
  <c r="I414" i="7" s="1"/>
  <c r="I413" i="7" s="1"/>
  <c r="G419" i="7"/>
  <c r="G418" i="7" s="1"/>
  <c r="G417" i="7" s="1"/>
  <c r="G416" i="7" s="1"/>
  <c r="G415" i="7" s="1"/>
  <c r="G414" i="7" s="1"/>
  <c r="G413" i="7" s="1"/>
  <c r="M168" i="7" l="1"/>
  <c r="M167" i="7" s="1"/>
  <c r="M166" i="7" s="1"/>
  <c r="M118" i="7"/>
  <c r="L272" i="7"/>
  <c r="L292" i="7"/>
  <c r="L259" i="7"/>
  <c r="L264" i="7"/>
  <c r="M254" i="7"/>
  <c r="L239" i="7"/>
  <c r="M38" i="7"/>
  <c r="L118" i="7"/>
  <c r="M146" i="7"/>
  <c r="L244" i="7"/>
  <c r="M369" i="7"/>
  <c r="M368" i="7" s="1"/>
  <c r="M69" i="7"/>
  <c r="M64" i="7" s="1"/>
  <c r="M63" i="7" s="1"/>
  <c r="M62" i="7" s="1"/>
  <c r="M61" i="7" s="1"/>
  <c r="L91" i="7"/>
  <c r="L90" i="7" s="1"/>
  <c r="L89" i="7" s="1"/>
  <c r="L88" i="7" s="1"/>
  <c r="L87" i="7" s="1"/>
  <c r="L125" i="7"/>
  <c r="L139" i="7"/>
  <c r="L138" i="7" s="1"/>
  <c r="L137" i="7" s="1"/>
  <c r="L136" i="7" s="1"/>
  <c r="M239" i="7"/>
  <c r="M249" i="7"/>
  <c r="M313" i="7"/>
  <c r="M312" i="7" s="1"/>
  <c r="M311" i="7" s="1"/>
  <c r="M365" i="7"/>
  <c r="M360" i="7" s="1"/>
  <c r="M359" i="7" s="1"/>
  <c r="M358" i="7" s="1"/>
  <c r="M292" i="7"/>
  <c r="M139" i="7"/>
  <c r="M138" i="7" s="1"/>
  <c r="M137" i="7" s="1"/>
  <c r="M136" i="7" s="1"/>
  <c r="L76" i="7"/>
  <c r="L75" i="7" s="1"/>
  <c r="M125" i="7"/>
  <c r="M204" i="7"/>
  <c r="M203" i="7" s="1"/>
  <c r="M202" i="7" s="1"/>
  <c r="L228" i="7"/>
  <c r="L227" i="7" s="1"/>
  <c r="L226" i="7" s="1"/>
  <c r="L220" i="7" s="1"/>
  <c r="L249" i="7"/>
  <c r="L277" i="7"/>
  <c r="M288" i="7"/>
  <c r="M283" i="7" s="1"/>
  <c r="L338" i="7"/>
  <c r="L337" i="7" s="1"/>
  <c r="L336" i="7" s="1"/>
  <c r="L335" i="7" s="1"/>
  <c r="L351" i="7"/>
  <c r="M408" i="7"/>
  <c r="M407" i="7" s="1"/>
  <c r="M406" i="7" s="1"/>
  <c r="M405" i="7" s="1"/>
  <c r="M404" i="7" s="1"/>
  <c r="M403" i="7" s="1"/>
  <c r="L204" i="7"/>
  <c r="L203" i="7" s="1"/>
  <c r="L202" i="7" s="1"/>
  <c r="M155" i="7"/>
  <c r="M154" i="7" s="1"/>
  <c r="M153" i="7" s="1"/>
  <c r="M152" i="7" s="1"/>
  <c r="M259" i="7"/>
  <c r="M264" i="7"/>
  <c r="L313" i="7"/>
  <c r="L312" i="7" s="1"/>
  <c r="L311" i="7" s="1"/>
  <c r="L180" i="7"/>
  <c r="L179" i="7" s="1"/>
  <c r="L178" i="7" s="1"/>
  <c r="L254" i="7"/>
  <c r="L369" i="7"/>
  <c r="L368" i="7" s="1"/>
  <c r="L376" i="7"/>
  <c r="L375" i="7" s="1"/>
  <c r="L374" i="7" s="1"/>
  <c r="M106" i="7"/>
  <c r="M105" i="7" s="1"/>
  <c r="M104" i="7" s="1"/>
  <c r="M20" i="7"/>
  <c r="L26" i="7"/>
  <c r="M76" i="7"/>
  <c r="M75" i="7" s="1"/>
  <c r="L106" i="7"/>
  <c r="L105" i="7" s="1"/>
  <c r="L104" i="7" s="1"/>
  <c r="M244" i="7"/>
  <c r="L330" i="7"/>
  <c r="L329" i="7" s="1"/>
  <c r="L328" i="7" s="1"/>
  <c r="L408" i="7"/>
  <c r="L407" i="7" s="1"/>
  <c r="L406" i="7" s="1"/>
  <c r="L405" i="7" s="1"/>
  <c r="L404" i="7" s="1"/>
  <c r="L403" i="7" s="1"/>
  <c r="M180" i="7"/>
  <c r="M179" i="7" s="1"/>
  <c r="M178" i="7" s="1"/>
  <c r="M165" i="7" s="1"/>
  <c r="M228" i="7"/>
  <c r="M227" i="7" s="1"/>
  <c r="M226" i="7" s="1"/>
  <c r="M220" i="7" s="1"/>
  <c r="M33" i="7"/>
  <c r="L33" i="7"/>
  <c r="L64" i="7"/>
  <c r="L63" i="7" s="1"/>
  <c r="L62" i="7" s="1"/>
  <c r="L61" i="7" s="1"/>
  <c r="M384" i="7"/>
  <c r="L168" i="7"/>
  <c r="L167" i="7" s="1"/>
  <c r="L166" i="7" s="1"/>
  <c r="M277" i="7"/>
  <c r="M351" i="7"/>
  <c r="M330" i="7"/>
  <c r="M329" i="7" s="1"/>
  <c r="M328" i="7" s="1"/>
  <c r="M26" i="7"/>
  <c r="M91" i="7"/>
  <c r="M90" i="7" s="1"/>
  <c r="M89" i="7" s="1"/>
  <c r="M88" i="7" s="1"/>
  <c r="M87" i="7" s="1"/>
  <c r="L155" i="7"/>
  <c r="L154" i="7" s="1"/>
  <c r="L153" i="7" s="1"/>
  <c r="L152" i="7" s="1"/>
  <c r="L288" i="7"/>
  <c r="M338" i="7"/>
  <c r="M337" i="7" s="1"/>
  <c r="M336" i="7" s="1"/>
  <c r="M335" i="7" s="1"/>
  <c r="L384" i="7"/>
  <c r="M272" i="7"/>
  <c r="L301" i="7"/>
  <c r="L360" i="7"/>
  <c r="L359" i="7" s="1"/>
  <c r="L165" i="7" l="1"/>
  <c r="L327" i="7"/>
  <c r="M117" i="7"/>
  <c r="M116" i="7" s="1"/>
  <c r="M115" i="7" s="1"/>
  <c r="L358" i="7"/>
  <c r="L350" i="7" s="1"/>
  <c r="L349" i="7" s="1"/>
  <c r="L348" i="7" s="1"/>
  <c r="M376" i="7"/>
  <c r="M375" i="7" s="1"/>
  <c r="M374" i="7" s="1"/>
  <c r="M135" i="7"/>
  <c r="L238" i="7"/>
  <c r="L237" i="7" s="1"/>
  <c r="L236" i="7" s="1"/>
  <c r="L235" i="7" s="1"/>
  <c r="L117" i="7"/>
  <c r="L116" i="7" s="1"/>
  <c r="L115" i="7" s="1"/>
  <c r="L96" i="7" s="1"/>
  <c r="L60" i="7"/>
  <c r="M60" i="7"/>
  <c r="L25" i="7"/>
  <c r="L24" i="7" s="1"/>
  <c r="L23" i="7" s="1"/>
  <c r="L22" i="7" s="1"/>
  <c r="M96" i="7"/>
  <c r="L135" i="7"/>
  <c r="M238" i="7"/>
  <c r="M237" i="7" s="1"/>
  <c r="M236" i="7" s="1"/>
  <c r="M235" i="7" s="1"/>
  <c r="L283" i="7"/>
  <c r="L282" i="7" s="1"/>
  <c r="M282" i="7"/>
  <c r="M25" i="7"/>
  <c r="M24" i="7" s="1"/>
  <c r="M23" i="7" s="1"/>
  <c r="M22" i="7" s="1"/>
  <c r="M350" i="7"/>
  <c r="M349" i="7" s="1"/>
  <c r="M348" i="7" s="1"/>
  <c r="M327" i="7"/>
  <c r="M14" i="7" l="1"/>
  <c r="L219" i="7"/>
  <c r="L14" i="7"/>
  <c r="L421" i="7"/>
  <c r="M219" i="7"/>
  <c r="M421" i="7" s="1"/>
  <c r="K66" i="7" l="1"/>
  <c r="H66" i="7"/>
  <c r="K422" i="7"/>
  <c r="H422" i="7"/>
  <c r="K256" i="7"/>
  <c r="H256" i="7"/>
  <c r="K251" i="7"/>
  <c r="H251" i="7"/>
  <c r="J411" i="7" l="1"/>
  <c r="K411" i="7"/>
  <c r="H411" i="7"/>
  <c r="I411" i="7"/>
  <c r="G411" i="7"/>
  <c r="J409" i="7"/>
  <c r="K409" i="7"/>
  <c r="H409" i="7"/>
  <c r="I409" i="7"/>
  <c r="G409" i="7"/>
  <c r="J401" i="7"/>
  <c r="J400" i="7" s="1"/>
  <c r="J399" i="7" s="1"/>
  <c r="J398" i="7" s="1"/>
  <c r="J397" i="7" s="1"/>
  <c r="J396" i="7" s="1"/>
  <c r="J395" i="7" s="1"/>
  <c r="K401" i="7"/>
  <c r="K400" i="7" s="1"/>
  <c r="K399" i="7" s="1"/>
  <c r="K398" i="7" s="1"/>
  <c r="K397" i="7" s="1"/>
  <c r="K396" i="7" s="1"/>
  <c r="K395" i="7" s="1"/>
  <c r="H401" i="7"/>
  <c r="H400" i="7" s="1"/>
  <c r="H399" i="7" s="1"/>
  <c r="H398" i="7" s="1"/>
  <c r="H397" i="7" s="1"/>
  <c r="H396" i="7" s="1"/>
  <c r="H395" i="7" s="1"/>
  <c r="I401" i="7"/>
  <c r="I400" i="7" s="1"/>
  <c r="I399" i="7" s="1"/>
  <c r="I398" i="7" s="1"/>
  <c r="I397" i="7" s="1"/>
  <c r="I396" i="7" s="1"/>
  <c r="I395" i="7" s="1"/>
  <c r="G401" i="7"/>
  <c r="G400" i="7" s="1"/>
  <c r="G399" i="7" s="1"/>
  <c r="G398" i="7" s="1"/>
  <c r="G397" i="7" s="1"/>
  <c r="G396" i="7" s="1"/>
  <c r="G395" i="7" s="1"/>
  <c r="J393" i="7"/>
  <c r="J392" i="7" s="1"/>
  <c r="J391" i="7" s="1"/>
  <c r="J390" i="7" s="1"/>
  <c r="K393" i="7"/>
  <c r="K392" i="7" s="1"/>
  <c r="K391" i="7" s="1"/>
  <c r="K390" i="7" s="1"/>
  <c r="H393" i="7"/>
  <c r="H392" i="7" s="1"/>
  <c r="H391" i="7" s="1"/>
  <c r="H390" i="7" s="1"/>
  <c r="I393" i="7"/>
  <c r="I392" i="7" s="1"/>
  <c r="I391" i="7" s="1"/>
  <c r="I390" i="7" s="1"/>
  <c r="G393" i="7"/>
  <c r="G392" i="7" s="1"/>
  <c r="G391" i="7" s="1"/>
  <c r="G390" i="7" s="1"/>
  <c r="J388" i="7"/>
  <c r="J387" i="7" s="1"/>
  <c r="J386" i="7" s="1"/>
  <c r="J385" i="7" s="1"/>
  <c r="K388" i="7"/>
  <c r="H388" i="7"/>
  <c r="H387" i="7" s="1"/>
  <c r="H386" i="7" s="1"/>
  <c r="H385" i="7" s="1"/>
  <c r="I388" i="7"/>
  <c r="I387" i="7" s="1"/>
  <c r="I386" i="7" s="1"/>
  <c r="I385" i="7" s="1"/>
  <c r="G388" i="7"/>
  <c r="G387" i="7" s="1"/>
  <c r="G386" i="7" s="1"/>
  <c r="G385" i="7" s="1"/>
  <c r="K387" i="7"/>
  <c r="K386" i="7" s="1"/>
  <c r="K385" i="7" s="1"/>
  <c r="K382" i="7"/>
  <c r="K381" i="7" s="1"/>
  <c r="H382" i="7"/>
  <c r="H381" i="7" s="1"/>
  <c r="J382" i="7"/>
  <c r="J381" i="7" s="1"/>
  <c r="I382" i="7"/>
  <c r="I381" i="7" s="1"/>
  <c r="G382" i="7"/>
  <c r="G381" i="7" s="1"/>
  <c r="J379" i="7"/>
  <c r="K379" i="7"/>
  <c r="H379" i="7"/>
  <c r="I379" i="7"/>
  <c r="G379" i="7"/>
  <c r="J377" i="7"/>
  <c r="K377" i="7"/>
  <c r="H377" i="7"/>
  <c r="I377" i="7"/>
  <c r="G377" i="7"/>
  <c r="J372" i="7"/>
  <c r="K372" i="7"/>
  <c r="H372" i="7"/>
  <c r="I372" i="7"/>
  <c r="G372" i="7"/>
  <c r="J370" i="7"/>
  <c r="K370" i="7"/>
  <c r="H370" i="7"/>
  <c r="I370" i="7"/>
  <c r="G370" i="7"/>
  <c r="K365" i="7"/>
  <c r="H365" i="7"/>
  <c r="I365" i="7"/>
  <c r="G365" i="7"/>
  <c r="J363" i="7"/>
  <c r="K363" i="7"/>
  <c r="H363" i="7"/>
  <c r="I363" i="7"/>
  <c r="G363" i="7"/>
  <c r="J361" i="7"/>
  <c r="K361" i="7"/>
  <c r="H361" i="7"/>
  <c r="I361" i="7"/>
  <c r="G361" i="7"/>
  <c r="J356" i="7"/>
  <c r="J355" i="7" s="1"/>
  <c r="K356" i="7"/>
  <c r="K355" i="7" s="1"/>
  <c r="H356" i="7"/>
  <c r="H355" i="7" s="1"/>
  <c r="I356" i="7"/>
  <c r="I355" i="7" s="1"/>
  <c r="G356" i="7"/>
  <c r="G355" i="7" s="1"/>
  <c r="J353" i="7"/>
  <c r="J352" i="7" s="1"/>
  <c r="K353" i="7"/>
  <c r="K352" i="7" s="1"/>
  <c r="H353" i="7"/>
  <c r="H352" i="7" s="1"/>
  <c r="I353" i="7"/>
  <c r="I352" i="7" s="1"/>
  <c r="G353" i="7"/>
  <c r="G352" i="7" s="1"/>
  <c r="K346" i="7"/>
  <c r="K345" i="7" s="1"/>
  <c r="H346" i="7"/>
  <c r="H345" i="7" s="1"/>
  <c r="J346" i="7"/>
  <c r="J345" i="7" s="1"/>
  <c r="I346" i="7"/>
  <c r="I345" i="7" s="1"/>
  <c r="G346" i="7"/>
  <c r="G345" i="7" s="1"/>
  <c r="K343" i="7"/>
  <c r="K342" i="7" s="1"/>
  <c r="H343" i="7"/>
  <c r="H342" i="7" s="1"/>
  <c r="J343" i="7"/>
  <c r="J342" i="7" s="1"/>
  <c r="I343" i="7"/>
  <c r="I342" i="7" s="1"/>
  <c r="G343" i="7"/>
  <c r="G342" i="7" s="1"/>
  <c r="J340" i="7"/>
  <c r="J339" i="7" s="1"/>
  <c r="K340" i="7"/>
  <c r="K339" i="7" s="1"/>
  <c r="H340" i="7"/>
  <c r="H339" i="7" s="1"/>
  <c r="I340" i="7"/>
  <c r="I339" i="7" s="1"/>
  <c r="G340" i="7"/>
  <c r="G339" i="7" s="1"/>
  <c r="J333" i="7"/>
  <c r="K333" i="7"/>
  <c r="H333" i="7"/>
  <c r="I333" i="7"/>
  <c r="G333" i="7"/>
  <c r="J331" i="7"/>
  <c r="K331" i="7"/>
  <c r="H331" i="7"/>
  <c r="I331" i="7"/>
  <c r="G331" i="7"/>
  <c r="J325" i="7"/>
  <c r="J324" i="7" s="1"/>
  <c r="J323" i="7" s="1"/>
  <c r="K325" i="7"/>
  <c r="K324" i="7" s="1"/>
  <c r="K323" i="7" s="1"/>
  <c r="H325" i="7"/>
  <c r="H324" i="7" s="1"/>
  <c r="H323" i="7" s="1"/>
  <c r="I325" i="7"/>
  <c r="I324" i="7" s="1"/>
  <c r="I323" i="7" s="1"/>
  <c r="G325" i="7"/>
  <c r="G324" i="7" s="1"/>
  <c r="G323" i="7" s="1"/>
  <c r="J321" i="7"/>
  <c r="J320" i="7" s="1"/>
  <c r="K321" i="7"/>
  <c r="K320" i="7" s="1"/>
  <c r="H321" i="7"/>
  <c r="H320" i="7" s="1"/>
  <c r="I321" i="7"/>
  <c r="I320" i="7" s="1"/>
  <c r="G321" i="7"/>
  <c r="G320" i="7" s="1"/>
  <c r="J318" i="7"/>
  <c r="J317" i="7" s="1"/>
  <c r="K318" i="7"/>
  <c r="K317" i="7" s="1"/>
  <c r="H318" i="7"/>
  <c r="H317" i="7" s="1"/>
  <c r="I318" i="7"/>
  <c r="I317" i="7" s="1"/>
  <c r="G318" i="7"/>
  <c r="G317" i="7" s="1"/>
  <c r="K315" i="7"/>
  <c r="K314" i="7" s="1"/>
  <c r="H315" i="7"/>
  <c r="H314" i="7" s="1"/>
  <c r="J315" i="7"/>
  <c r="J314" i="7" s="1"/>
  <c r="I315" i="7"/>
  <c r="I314" i="7" s="1"/>
  <c r="G315" i="7"/>
  <c r="G314" i="7" s="1"/>
  <c r="J309" i="7"/>
  <c r="J308" i="7" s="1"/>
  <c r="K309" i="7"/>
  <c r="K308" i="7" s="1"/>
  <c r="H309" i="7"/>
  <c r="H308" i="7" s="1"/>
  <c r="I309" i="7"/>
  <c r="I308" i="7" s="1"/>
  <c r="G309" i="7"/>
  <c r="G308" i="7" s="1"/>
  <c r="J306" i="7"/>
  <c r="J305" i="7" s="1"/>
  <c r="K306" i="7"/>
  <c r="K305" i="7" s="1"/>
  <c r="H306" i="7"/>
  <c r="H305" i="7" s="1"/>
  <c r="I306" i="7"/>
  <c r="I305" i="7" s="1"/>
  <c r="G306" i="7"/>
  <c r="G305" i="7" s="1"/>
  <c r="J303" i="7"/>
  <c r="J302" i="7" s="1"/>
  <c r="K303" i="7"/>
  <c r="K302" i="7" s="1"/>
  <c r="H303" i="7"/>
  <c r="H302" i="7" s="1"/>
  <c r="I303" i="7"/>
  <c r="I302" i="7" s="1"/>
  <c r="G303" i="7"/>
  <c r="G302" i="7" s="1"/>
  <c r="J299" i="7"/>
  <c r="J298" i="7" s="1"/>
  <c r="J297" i="7" s="1"/>
  <c r="K299" i="7"/>
  <c r="K298" i="7" s="1"/>
  <c r="K297" i="7" s="1"/>
  <c r="H299" i="7"/>
  <c r="H298" i="7" s="1"/>
  <c r="H297" i="7" s="1"/>
  <c r="I299" i="7"/>
  <c r="I298" i="7" s="1"/>
  <c r="I297" i="7" s="1"/>
  <c r="G299" i="7"/>
  <c r="G298" i="7" s="1"/>
  <c r="G297" i="7" s="1"/>
  <c r="K295" i="7"/>
  <c r="H295" i="7"/>
  <c r="J295" i="7"/>
  <c r="I295" i="7"/>
  <c r="G295" i="7"/>
  <c r="J293" i="7"/>
  <c r="K293" i="7"/>
  <c r="H293" i="7"/>
  <c r="I293" i="7"/>
  <c r="G293" i="7"/>
  <c r="K290" i="7"/>
  <c r="K289" i="7" s="1"/>
  <c r="H290" i="7"/>
  <c r="H289" i="7" s="1"/>
  <c r="J290" i="7"/>
  <c r="J289" i="7" s="1"/>
  <c r="I290" i="7"/>
  <c r="I289" i="7" s="1"/>
  <c r="G290" i="7"/>
  <c r="G289" i="7" s="1"/>
  <c r="J286" i="7"/>
  <c r="J285" i="7" s="1"/>
  <c r="J284" i="7" s="1"/>
  <c r="K286" i="7"/>
  <c r="K285" i="7" s="1"/>
  <c r="K284" i="7" s="1"/>
  <c r="H286" i="7"/>
  <c r="H285" i="7" s="1"/>
  <c r="H284" i="7" s="1"/>
  <c r="I286" i="7"/>
  <c r="I285" i="7" s="1"/>
  <c r="I284" i="7" s="1"/>
  <c r="G286" i="7"/>
  <c r="G285" i="7" s="1"/>
  <c r="G284" i="7" s="1"/>
  <c r="J280" i="7"/>
  <c r="K280" i="7"/>
  <c r="H280" i="7"/>
  <c r="I280" i="7"/>
  <c r="G280" i="7"/>
  <c r="J278" i="7"/>
  <c r="K278" i="7"/>
  <c r="H278" i="7"/>
  <c r="I278" i="7"/>
  <c r="G278" i="7"/>
  <c r="J275" i="7"/>
  <c r="K275" i="7"/>
  <c r="H275" i="7"/>
  <c r="I275" i="7"/>
  <c r="G275" i="7"/>
  <c r="J273" i="7"/>
  <c r="K273" i="7"/>
  <c r="H273" i="7"/>
  <c r="I273" i="7"/>
  <c r="G273" i="7"/>
  <c r="K270" i="7"/>
  <c r="K269" i="7" s="1"/>
  <c r="H270" i="7"/>
  <c r="H269" i="7" s="1"/>
  <c r="J270" i="7"/>
  <c r="J269" i="7" s="1"/>
  <c r="I270" i="7"/>
  <c r="I269" i="7" s="1"/>
  <c r="G270" i="7"/>
  <c r="G269" i="7" s="1"/>
  <c r="J267" i="7"/>
  <c r="K267" i="7"/>
  <c r="H267" i="7"/>
  <c r="I267" i="7"/>
  <c r="G267" i="7"/>
  <c r="J265" i="7"/>
  <c r="K265" i="7"/>
  <c r="H265" i="7"/>
  <c r="I265" i="7"/>
  <c r="G265" i="7"/>
  <c r="J262" i="7"/>
  <c r="K262" i="7"/>
  <c r="H262" i="7"/>
  <c r="I262" i="7"/>
  <c r="G262" i="7"/>
  <c r="J260" i="7"/>
  <c r="K260" i="7"/>
  <c r="H260" i="7"/>
  <c r="I260" i="7"/>
  <c r="G260" i="7"/>
  <c r="J257" i="7"/>
  <c r="K257" i="7"/>
  <c r="H257" i="7"/>
  <c r="I257" i="7"/>
  <c r="G257" i="7"/>
  <c r="J255" i="7"/>
  <c r="K255" i="7"/>
  <c r="H255" i="7"/>
  <c r="I255" i="7"/>
  <c r="G255" i="7"/>
  <c r="J252" i="7"/>
  <c r="K252" i="7"/>
  <c r="H252" i="7"/>
  <c r="I252" i="7"/>
  <c r="G252" i="7"/>
  <c r="J250" i="7"/>
  <c r="K250" i="7"/>
  <c r="H250" i="7"/>
  <c r="I250" i="7"/>
  <c r="G250" i="7"/>
  <c r="J247" i="7"/>
  <c r="K247" i="7"/>
  <c r="H247" i="7"/>
  <c r="I247" i="7"/>
  <c r="G247" i="7"/>
  <c r="J245" i="7"/>
  <c r="K245" i="7"/>
  <c r="H245" i="7"/>
  <c r="I245" i="7"/>
  <c r="G245" i="7"/>
  <c r="J242" i="7"/>
  <c r="K242" i="7"/>
  <c r="H242" i="7"/>
  <c r="I242" i="7"/>
  <c r="G242" i="7"/>
  <c r="J240" i="7"/>
  <c r="K240" i="7"/>
  <c r="H240" i="7"/>
  <c r="I240" i="7"/>
  <c r="G240" i="7"/>
  <c r="J233" i="7"/>
  <c r="J232" i="7" s="1"/>
  <c r="K233" i="7"/>
  <c r="K232" i="7" s="1"/>
  <c r="H233" i="7"/>
  <c r="H232" i="7" s="1"/>
  <c r="I233" i="7"/>
  <c r="I232" i="7" s="1"/>
  <c r="G233" i="7"/>
  <c r="G232" i="7" s="1"/>
  <c r="K230" i="7"/>
  <c r="K229" i="7" s="1"/>
  <c r="H230" i="7"/>
  <c r="H229" i="7" s="1"/>
  <c r="J230" i="7"/>
  <c r="J229" i="7" s="1"/>
  <c r="I230" i="7"/>
  <c r="I229" i="7" s="1"/>
  <c r="G230" i="7"/>
  <c r="G229" i="7" s="1"/>
  <c r="J224" i="7"/>
  <c r="J223" i="7" s="1"/>
  <c r="J222" i="7" s="1"/>
  <c r="J221" i="7" s="1"/>
  <c r="K224" i="7"/>
  <c r="K223" i="7" s="1"/>
  <c r="K222" i="7" s="1"/>
  <c r="K221" i="7" s="1"/>
  <c r="H224" i="7"/>
  <c r="H223" i="7" s="1"/>
  <c r="H222" i="7" s="1"/>
  <c r="H221" i="7" s="1"/>
  <c r="I224" i="7"/>
  <c r="I223" i="7" s="1"/>
  <c r="I222" i="7" s="1"/>
  <c r="I221" i="7" s="1"/>
  <c r="G224" i="7"/>
  <c r="G223" i="7" s="1"/>
  <c r="G222" i="7" s="1"/>
  <c r="G221" i="7" s="1"/>
  <c r="K217" i="7"/>
  <c r="K216" i="7" s="1"/>
  <c r="H217" i="7"/>
  <c r="H216" i="7" s="1"/>
  <c r="J217" i="7"/>
  <c r="J216" i="7" s="1"/>
  <c r="I217" i="7"/>
  <c r="I216" i="7" s="1"/>
  <c r="G217" i="7"/>
  <c r="G216" i="7" s="1"/>
  <c r="K214" i="7"/>
  <c r="H214" i="7"/>
  <c r="J214" i="7"/>
  <c r="I214" i="7"/>
  <c r="I211" i="7" s="1"/>
  <c r="G214" i="7"/>
  <c r="J212" i="7"/>
  <c r="K212" i="7"/>
  <c r="H212" i="7"/>
  <c r="I212" i="7"/>
  <c r="G212" i="7"/>
  <c r="J211" i="7"/>
  <c r="K209" i="7"/>
  <c r="K208" i="7" s="1"/>
  <c r="H209" i="7"/>
  <c r="H208" i="7" s="1"/>
  <c r="J209" i="7"/>
  <c r="J208" i="7" s="1"/>
  <c r="I209" i="7"/>
  <c r="I208" i="7" s="1"/>
  <c r="G209" i="7"/>
  <c r="G208" i="7" s="1"/>
  <c r="K206" i="7"/>
  <c r="K205" i="7" s="1"/>
  <c r="H206" i="7"/>
  <c r="H205" i="7" s="1"/>
  <c r="J206" i="7"/>
  <c r="J205" i="7" s="1"/>
  <c r="I206" i="7"/>
  <c r="I205" i="7" s="1"/>
  <c r="G206" i="7"/>
  <c r="G205" i="7" s="1"/>
  <c r="J200" i="7"/>
  <c r="J199" i="7" s="1"/>
  <c r="J198" i="7" s="1"/>
  <c r="J197" i="7" s="1"/>
  <c r="J196" i="7" s="1"/>
  <c r="K200" i="7"/>
  <c r="K199" i="7" s="1"/>
  <c r="K198" i="7" s="1"/>
  <c r="K197" i="7" s="1"/>
  <c r="K196" i="7" s="1"/>
  <c r="H200" i="7"/>
  <c r="H199" i="7" s="1"/>
  <c r="H198" i="7" s="1"/>
  <c r="H197" i="7" s="1"/>
  <c r="H196" i="7" s="1"/>
  <c r="I200" i="7"/>
  <c r="I199" i="7" s="1"/>
  <c r="I198" i="7" s="1"/>
  <c r="I197" i="7" s="1"/>
  <c r="I196" i="7" s="1"/>
  <c r="G200" i="7"/>
  <c r="G199" i="7" s="1"/>
  <c r="G198" i="7" s="1"/>
  <c r="G197" i="7" s="1"/>
  <c r="G196" i="7" s="1"/>
  <c r="J194" i="7"/>
  <c r="J193" i="7" s="1"/>
  <c r="K194" i="7"/>
  <c r="K193" i="7" s="1"/>
  <c r="H194" i="7"/>
  <c r="H193" i="7" s="1"/>
  <c r="I194" i="7"/>
  <c r="I193" i="7" s="1"/>
  <c r="G194" i="7"/>
  <c r="G193" i="7" s="1"/>
  <c r="J191" i="7"/>
  <c r="J190" i="7" s="1"/>
  <c r="K191" i="7"/>
  <c r="K190" i="7" s="1"/>
  <c r="H191" i="7"/>
  <c r="H190" i="7" s="1"/>
  <c r="I191" i="7"/>
  <c r="I190" i="7" s="1"/>
  <c r="G191" i="7"/>
  <c r="G190" i="7" s="1"/>
  <c r="J188" i="7"/>
  <c r="J187" i="7" s="1"/>
  <c r="K188" i="7"/>
  <c r="K187" i="7" s="1"/>
  <c r="H188" i="7"/>
  <c r="H187" i="7" s="1"/>
  <c r="I188" i="7"/>
  <c r="I187" i="7" s="1"/>
  <c r="G188" i="7"/>
  <c r="G187" i="7" s="1"/>
  <c r="K186" i="7"/>
  <c r="K185" i="7" s="1"/>
  <c r="K184" i="7" s="1"/>
  <c r="H186" i="7"/>
  <c r="H185" i="7" s="1"/>
  <c r="H184" i="7" s="1"/>
  <c r="G186" i="7"/>
  <c r="I185" i="7"/>
  <c r="I184" i="7" s="1"/>
  <c r="K183" i="7"/>
  <c r="K182" i="7" s="1"/>
  <c r="K181" i="7" s="1"/>
  <c r="H183" i="7"/>
  <c r="H182" i="7" s="1"/>
  <c r="H181" i="7" s="1"/>
  <c r="G183" i="7"/>
  <c r="I182" i="7"/>
  <c r="I181" i="7" s="1"/>
  <c r="J176" i="7"/>
  <c r="J175" i="7" s="1"/>
  <c r="K176" i="7"/>
  <c r="K175" i="7" s="1"/>
  <c r="H176" i="7"/>
  <c r="H175" i="7" s="1"/>
  <c r="I176" i="7"/>
  <c r="I175" i="7" s="1"/>
  <c r="G176" i="7"/>
  <c r="G175" i="7" s="1"/>
  <c r="J173" i="7"/>
  <c r="J172" i="7" s="1"/>
  <c r="K173" i="7"/>
  <c r="K172" i="7" s="1"/>
  <c r="H173" i="7"/>
  <c r="H172" i="7" s="1"/>
  <c r="I173" i="7"/>
  <c r="I172" i="7" s="1"/>
  <c r="G173" i="7"/>
  <c r="G172" i="7" s="1"/>
  <c r="J170" i="7"/>
  <c r="J169" i="7" s="1"/>
  <c r="K170" i="7"/>
  <c r="K169" i="7" s="1"/>
  <c r="H170" i="7"/>
  <c r="H169" i="7" s="1"/>
  <c r="I170" i="7"/>
  <c r="I169" i="7" s="1"/>
  <c r="G170" i="7"/>
  <c r="G169" i="7" s="1"/>
  <c r="J163" i="7"/>
  <c r="J162" i="7" s="1"/>
  <c r="K163" i="7"/>
  <c r="K162" i="7" s="1"/>
  <c r="H163" i="7"/>
  <c r="H162" i="7" s="1"/>
  <c r="I163" i="7"/>
  <c r="I162" i="7" s="1"/>
  <c r="G163" i="7"/>
  <c r="G162" i="7" s="1"/>
  <c r="J160" i="7"/>
  <c r="K160" i="7"/>
  <c r="K159" i="7" s="1"/>
  <c r="H160" i="7"/>
  <c r="H159" i="7" s="1"/>
  <c r="I160" i="7"/>
  <c r="I159" i="7" s="1"/>
  <c r="G160" i="7"/>
  <c r="G159" i="7" s="1"/>
  <c r="J157" i="7"/>
  <c r="J156" i="7" s="1"/>
  <c r="K157" i="7"/>
  <c r="K156" i="7" s="1"/>
  <c r="H157" i="7"/>
  <c r="H156" i="7" s="1"/>
  <c r="I157" i="7"/>
  <c r="I156" i="7" s="1"/>
  <c r="G157" i="7"/>
  <c r="G156" i="7" s="1"/>
  <c r="J150" i="7"/>
  <c r="J149" i="7" s="1"/>
  <c r="J148" i="7" s="1"/>
  <c r="J147" i="7" s="1"/>
  <c r="K150" i="7"/>
  <c r="K149" i="7" s="1"/>
  <c r="K148" i="7" s="1"/>
  <c r="K147" i="7" s="1"/>
  <c r="K146" i="7" s="1"/>
  <c r="H150" i="7"/>
  <c r="H149" i="7" s="1"/>
  <c r="H148" i="7" s="1"/>
  <c r="H147" i="7" s="1"/>
  <c r="H146" i="7" s="1"/>
  <c r="I150" i="7"/>
  <c r="I149" i="7" s="1"/>
  <c r="I148" i="7" s="1"/>
  <c r="I147" i="7" s="1"/>
  <c r="I146" i="7" s="1"/>
  <c r="G150" i="7"/>
  <c r="G149" i="7" s="1"/>
  <c r="G148" i="7" s="1"/>
  <c r="G147" i="7" s="1"/>
  <c r="G146" i="7" s="1"/>
  <c r="J144" i="7"/>
  <c r="J143" i="7" s="1"/>
  <c r="K144" i="7"/>
  <c r="K143" i="7" s="1"/>
  <c r="H144" i="7"/>
  <c r="H143" i="7" s="1"/>
  <c r="I144" i="7"/>
  <c r="I143" i="7" s="1"/>
  <c r="G144" i="7"/>
  <c r="G143" i="7" s="1"/>
  <c r="J141" i="7"/>
  <c r="J140" i="7" s="1"/>
  <c r="K141" i="7"/>
  <c r="K140" i="7" s="1"/>
  <c r="H141" i="7"/>
  <c r="H140" i="7" s="1"/>
  <c r="I141" i="7"/>
  <c r="I140" i="7" s="1"/>
  <c r="G141" i="7"/>
  <c r="G140" i="7" s="1"/>
  <c r="J133" i="7"/>
  <c r="J132" i="7" s="1"/>
  <c r="K133" i="7"/>
  <c r="K132" i="7" s="1"/>
  <c r="H133" i="7"/>
  <c r="H132" i="7" s="1"/>
  <c r="I133" i="7"/>
  <c r="I132" i="7" s="1"/>
  <c r="G133" i="7"/>
  <c r="G132" i="7" s="1"/>
  <c r="K130" i="7"/>
  <c r="K129" i="7" s="1"/>
  <c r="H130" i="7"/>
  <c r="H129" i="7" s="1"/>
  <c r="J130" i="7"/>
  <c r="J129" i="7" s="1"/>
  <c r="I130" i="7"/>
  <c r="I129" i="7" s="1"/>
  <c r="G130" i="7"/>
  <c r="G129" i="7" s="1"/>
  <c r="K127" i="7"/>
  <c r="K126" i="7" s="1"/>
  <c r="H127" i="7"/>
  <c r="H126" i="7" s="1"/>
  <c r="J127" i="7"/>
  <c r="J126" i="7" s="1"/>
  <c r="I127" i="7"/>
  <c r="I126" i="7" s="1"/>
  <c r="G127" i="7"/>
  <c r="G126" i="7" s="1"/>
  <c r="K123" i="7"/>
  <c r="K122" i="7" s="1"/>
  <c r="H123" i="7"/>
  <c r="H122" i="7" s="1"/>
  <c r="J123" i="7"/>
  <c r="J122" i="7" s="1"/>
  <c r="I123" i="7"/>
  <c r="I122" i="7" s="1"/>
  <c r="G123" i="7"/>
  <c r="G122" i="7" s="1"/>
  <c r="K120" i="7"/>
  <c r="K119" i="7" s="1"/>
  <c r="H120" i="7"/>
  <c r="H119" i="7" s="1"/>
  <c r="J120" i="7"/>
  <c r="J119" i="7" s="1"/>
  <c r="I120" i="7"/>
  <c r="I119" i="7" s="1"/>
  <c r="G120" i="7"/>
  <c r="G119" i="7" s="1"/>
  <c r="J113" i="7"/>
  <c r="J112" i="7" s="1"/>
  <c r="J111" i="7" s="1"/>
  <c r="K113" i="7"/>
  <c r="K112" i="7" s="1"/>
  <c r="K111" i="7" s="1"/>
  <c r="H113" i="7"/>
  <c r="H112" i="7" s="1"/>
  <c r="H111" i="7" s="1"/>
  <c r="I113" i="7"/>
  <c r="I112" i="7" s="1"/>
  <c r="I111" i="7" s="1"/>
  <c r="G113" i="7"/>
  <c r="G112" i="7" s="1"/>
  <c r="G111" i="7" s="1"/>
  <c r="K109" i="7"/>
  <c r="K108" i="7" s="1"/>
  <c r="K107" i="7" s="1"/>
  <c r="H109" i="7"/>
  <c r="H108" i="7" s="1"/>
  <c r="H107" i="7" s="1"/>
  <c r="J109" i="7"/>
  <c r="J108" i="7" s="1"/>
  <c r="J107" i="7" s="1"/>
  <c r="I109" i="7"/>
  <c r="I108" i="7" s="1"/>
  <c r="I107" i="7" s="1"/>
  <c r="G109" i="7"/>
  <c r="G108" i="7" s="1"/>
  <c r="G107" i="7" s="1"/>
  <c r="J102" i="7"/>
  <c r="J101" i="7" s="1"/>
  <c r="J100" i="7" s="1"/>
  <c r="J99" i="7" s="1"/>
  <c r="J98" i="7" s="1"/>
  <c r="J97" i="7" s="1"/>
  <c r="K102" i="7"/>
  <c r="K101" i="7" s="1"/>
  <c r="K100" i="7" s="1"/>
  <c r="K99" i="7" s="1"/>
  <c r="K98" i="7" s="1"/>
  <c r="K97" i="7" s="1"/>
  <c r="H102" i="7"/>
  <c r="H101" i="7" s="1"/>
  <c r="H100" i="7" s="1"/>
  <c r="H99" i="7" s="1"/>
  <c r="H98" i="7" s="1"/>
  <c r="H97" i="7" s="1"/>
  <c r="I102" i="7"/>
  <c r="I101" i="7" s="1"/>
  <c r="I100" i="7" s="1"/>
  <c r="I99" i="7" s="1"/>
  <c r="I98" i="7" s="1"/>
  <c r="I97" i="7" s="1"/>
  <c r="G102" i="7"/>
  <c r="G101" i="7" s="1"/>
  <c r="G100" i="7" s="1"/>
  <c r="G99" i="7" s="1"/>
  <c r="G98" i="7" s="1"/>
  <c r="G97" i="7" s="1"/>
  <c r="J94" i="7"/>
  <c r="K94" i="7"/>
  <c r="H94" i="7"/>
  <c r="I94" i="7"/>
  <c r="G94" i="7"/>
  <c r="J92" i="7"/>
  <c r="K92" i="7"/>
  <c r="H92" i="7"/>
  <c r="I92" i="7"/>
  <c r="G92" i="7"/>
  <c r="K85" i="7"/>
  <c r="K84" i="7" s="1"/>
  <c r="K83" i="7" s="1"/>
  <c r="H85" i="7"/>
  <c r="H84" i="7" s="1"/>
  <c r="H83" i="7" s="1"/>
  <c r="J85" i="7"/>
  <c r="J84" i="7" s="1"/>
  <c r="J83" i="7" s="1"/>
  <c r="I85" i="7"/>
  <c r="I84" i="7" s="1"/>
  <c r="I83" i="7" s="1"/>
  <c r="G85" i="7"/>
  <c r="G84" i="7" s="1"/>
  <c r="G83" i="7" s="1"/>
  <c r="J81" i="7"/>
  <c r="J80" i="7" s="1"/>
  <c r="K81" i="7"/>
  <c r="K80" i="7" s="1"/>
  <c r="H81" i="7"/>
  <c r="H80" i="7" s="1"/>
  <c r="I81" i="7"/>
  <c r="I80" i="7" s="1"/>
  <c r="G81" i="7"/>
  <c r="G80" i="7" s="1"/>
  <c r="K79" i="7"/>
  <c r="K78" i="7" s="1"/>
  <c r="K77" i="7" s="1"/>
  <c r="H79" i="7"/>
  <c r="H78" i="7" s="1"/>
  <c r="H77" i="7" s="1"/>
  <c r="G79" i="7"/>
  <c r="I78" i="7"/>
  <c r="I77" i="7" s="1"/>
  <c r="K73" i="7"/>
  <c r="K72" i="7" s="1"/>
  <c r="H73" i="7"/>
  <c r="H72" i="7" s="1"/>
  <c r="J73" i="7"/>
  <c r="J72" i="7" s="1"/>
  <c r="I73" i="7"/>
  <c r="I72" i="7" s="1"/>
  <c r="G73" i="7"/>
  <c r="G72" i="7" s="1"/>
  <c r="J69" i="7"/>
  <c r="K69" i="7"/>
  <c r="H69" i="7"/>
  <c r="I69" i="7"/>
  <c r="G69" i="7"/>
  <c r="J67" i="7"/>
  <c r="K67" i="7"/>
  <c r="H67" i="7"/>
  <c r="I67" i="7"/>
  <c r="G67" i="7"/>
  <c r="K65" i="7"/>
  <c r="J65" i="7"/>
  <c r="H65" i="7"/>
  <c r="I65" i="7"/>
  <c r="G65" i="7"/>
  <c r="J58" i="7"/>
  <c r="J57" i="7" s="1"/>
  <c r="J56" i="7" s="1"/>
  <c r="J55" i="7" s="1"/>
  <c r="J54" i="7" s="1"/>
  <c r="J53" i="7" s="1"/>
  <c r="K58" i="7"/>
  <c r="K57" i="7" s="1"/>
  <c r="K56" i="7" s="1"/>
  <c r="K55" i="7" s="1"/>
  <c r="K54" i="7" s="1"/>
  <c r="K53" i="7" s="1"/>
  <c r="H58" i="7"/>
  <c r="H57" i="7" s="1"/>
  <c r="H56" i="7" s="1"/>
  <c r="H55" i="7" s="1"/>
  <c r="H54" i="7" s="1"/>
  <c r="H53" i="7" s="1"/>
  <c r="I58" i="7"/>
  <c r="I57" i="7" s="1"/>
  <c r="I56" i="7" s="1"/>
  <c r="I55" i="7" s="1"/>
  <c r="I54" i="7" s="1"/>
  <c r="I53" i="7" s="1"/>
  <c r="G58" i="7"/>
  <c r="G57" i="7" s="1"/>
  <c r="G56" i="7" s="1"/>
  <c r="G55" i="7" s="1"/>
  <c r="G54" i="7" s="1"/>
  <c r="G53" i="7" s="1"/>
  <c r="J51" i="7"/>
  <c r="J50" i="7" s="1"/>
  <c r="J49" i="7" s="1"/>
  <c r="J48" i="7" s="1"/>
  <c r="J47" i="7" s="1"/>
  <c r="K51" i="7"/>
  <c r="H51" i="7"/>
  <c r="H50" i="7" s="1"/>
  <c r="H49" i="7" s="1"/>
  <c r="H48" i="7" s="1"/>
  <c r="H47" i="7" s="1"/>
  <c r="I51" i="7"/>
  <c r="I50" i="7" s="1"/>
  <c r="I49" i="7" s="1"/>
  <c r="I48" i="7" s="1"/>
  <c r="I47" i="7" s="1"/>
  <c r="G51" i="7"/>
  <c r="G50" i="7" s="1"/>
  <c r="G49" i="7" s="1"/>
  <c r="G48" i="7" s="1"/>
  <c r="G47" i="7" s="1"/>
  <c r="K50" i="7"/>
  <c r="K49" i="7" s="1"/>
  <c r="K48" i="7" s="1"/>
  <c r="K47" i="7" s="1"/>
  <c r="J45" i="7"/>
  <c r="J44" i="7" s="1"/>
  <c r="J43" i="7" s="1"/>
  <c r="J42" i="7" s="1"/>
  <c r="J41" i="7" s="1"/>
  <c r="K45" i="7"/>
  <c r="K44" i="7" s="1"/>
  <c r="K43" i="7" s="1"/>
  <c r="K42" i="7" s="1"/>
  <c r="K41" i="7" s="1"/>
  <c r="H45" i="7"/>
  <c r="H44" i="7" s="1"/>
  <c r="H43" i="7" s="1"/>
  <c r="H42" i="7" s="1"/>
  <c r="H41" i="7" s="1"/>
  <c r="I45" i="7"/>
  <c r="I44" i="7" s="1"/>
  <c r="I43" i="7" s="1"/>
  <c r="I42" i="7" s="1"/>
  <c r="I41" i="7" s="1"/>
  <c r="G45" i="7"/>
  <c r="G44" i="7" s="1"/>
  <c r="G43" i="7" s="1"/>
  <c r="G42" i="7" s="1"/>
  <c r="G41" i="7" s="1"/>
  <c r="K38" i="7"/>
  <c r="H38" i="7"/>
  <c r="I38" i="7"/>
  <c r="G38" i="7"/>
  <c r="K36" i="7"/>
  <c r="H36" i="7"/>
  <c r="J36" i="7"/>
  <c r="I36" i="7"/>
  <c r="G36" i="7"/>
  <c r="K34" i="7"/>
  <c r="H34" i="7"/>
  <c r="J34" i="7"/>
  <c r="I34" i="7"/>
  <c r="G34" i="7"/>
  <c r="J31" i="7"/>
  <c r="K31" i="7"/>
  <c r="H31" i="7"/>
  <c r="I31" i="7"/>
  <c r="G31" i="7"/>
  <c r="J29" i="7"/>
  <c r="K29" i="7"/>
  <c r="H29" i="7"/>
  <c r="I29" i="7"/>
  <c r="G29" i="7"/>
  <c r="G28" i="7"/>
  <c r="G27" i="7" s="1"/>
  <c r="K27" i="7"/>
  <c r="H27" i="7"/>
  <c r="I27" i="7"/>
  <c r="J20" i="7"/>
  <c r="K20" i="7"/>
  <c r="H20" i="7"/>
  <c r="I20" i="7"/>
  <c r="G20" i="7"/>
  <c r="K19" i="7"/>
  <c r="K18" i="7" s="1"/>
  <c r="K17" i="7" s="1"/>
  <c r="K16" i="7" s="1"/>
  <c r="K15" i="7" s="1"/>
  <c r="H19" i="7"/>
  <c r="H18" i="7" s="1"/>
  <c r="H17" i="7" s="1"/>
  <c r="H16" i="7" s="1"/>
  <c r="H15" i="7" s="1"/>
  <c r="I19" i="7"/>
  <c r="I18" i="7" s="1"/>
  <c r="I17" i="7" s="1"/>
  <c r="I16" i="7" s="1"/>
  <c r="I15" i="7" s="1"/>
  <c r="G19" i="7"/>
  <c r="G18" i="7" s="1"/>
  <c r="G17" i="7" s="1"/>
  <c r="G16" i="7" s="1"/>
  <c r="G15" i="7" s="1"/>
  <c r="J27" i="7" l="1"/>
  <c r="H239" i="7"/>
  <c r="G244" i="7"/>
  <c r="H249" i="7"/>
  <c r="J38" i="7"/>
  <c r="J33" i="7" s="1"/>
  <c r="H369" i="7"/>
  <c r="H368" i="7" s="1"/>
  <c r="G376" i="7"/>
  <c r="G375" i="7" s="1"/>
  <c r="G374" i="7" s="1"/>
  <c r="K292" i="7"/>
  <c r="K288" i="7" s="1"/>
  <c r="I264" i="7"/>
  <c r="I272" i="7"/>
  <c r="K277" i="7"/>
  <c r="J64" i="7"/>
  <c r="J63" i="7" s="1"/>
  <c r="J62" i="7" s="1"/>
  <c r="J61" i="7" s="1"/>
  <c r="K264" i="7"/>
  <c r="I33" i="7"/>
  <c r="K33" i="7"/>
  <c r="J239" i="7"/>
  <c r="G259" i="7"/>
  <c r="K168" i="7"/>
  <c r="K167" i="7" s="1"/>
  <c r="K166" i="7" s="1"/>
  <c r="H408" i="7"/>
  <c r="H407" i="7" s="1"/>
  <c r="H406" i="7" s="1"/>
  <c r="H405" i="7" s="1"/>
  <c r="H404" i="7" s="1"/>
  <c r="H403" i="7" s="1"/>
  <c r="K301" i="7"/>
  <c r="J313" i="7"/>
  <c r="J312" i="7" s="1"/>
  <c r="J311" i="7" s="1"/>
  <c r="J338" i="7"/>
  <c r="J337" i="7" s="1"/>
  <c r="J336" i="7" s="1"/>
  <c r="J335" i="7" s="1"/>
  <c r="K91" i="7"/>
  <c r="K90" i="7" s="1"/>
  <c r="K89" i="7" s="1"/>
  <c r="K88" i="7" s="1"/>
  <c r="K87" i="7" s="1"/>
  <c r="K244" i="7"/>
  <c r="H244" i="7"/>
  <c r="I249" i="7"/>
  <c r="K254" i="7"/>
  <c r="I408" i="7"/>
  <c r="I407" i="7" s="1"/>
  <c r="I406" i="7" s="1"/>
  <c r="I405" i="7" s="1"/>
  <c r="I404" i="7" s="1"/>
  <c r="I403" i="7" s="1"/>
  <c r="G64" i="7"/>
  <c r="G63" i="7" s="1"/>
  <c r="G62" i="7" s="1"/>
  <c r="G61" i="7" s="1"/>
  <c r="G118" i="7"/>
  <c r="K118" i="7"/>
  <c r="J125" i="7"/>
  <c r="K155" i="7"/>
  <c r="K154" i="7" s="1"/>
  <c r="K153" i="7" s="1"/>
  <c r="K152" i="7" s="1"/>
  <c r="J168" i="7"/>
  <c r="J167" i="7" s="1"/>
  <c r="J166" i="7" s="1"/>
  <c r="K211" i="7"/>
  <c r="K204" i="7" s="1"/>
  <c r="K203" i="7" s="1"/>
  <c r="K202" i="7" s="1"/>
  <c r="I239" i="7"/>
  <c r="K338" i="7"/>
  <c r="K337" i="7" s="1"/>
  <c r="K336" i="7" s="1"/>
  <c r="K335" i="7" s="1"/>
  <c r="I351" i="7"/>
  <c r="H33" i="7"/>
  <c r="K64" i="7"/>
  <c r="K63" i="7" s="1"/>
  <c r="K62" i="7" s="1"/>
  <c r="K61" i="7" s="1"/>
  <c r="G91" i="7"/>
  <c r="G90" i="7" s="1"/>
  <c r="G89" i="7" s="1"/>
  <c r="G88" i="7" s="1"/>
  <c r="G87" i="7" s="1"/>
  <c r="H118" i="7"/>
  <c r="I228" i="7"/>
  <c r="I227" i="7" s="1"/>
  <c r="I226" i="7" s="1"/>
  <c r="G254" i="7"/>
  <c r="H272" i="7"/>
  <c r="I277" i="7"/>
  <c r="G292" i="7"/>
  <c r="G288" i="7" s="1"/>
  <c r="G330" i="7"/>
  <c r="G329" i="7" s="1"/>
  <c r="G328" i="7" s="1"/>
  <c r="K360" i="7"/>
  <c r="K359" i="7" s="1"/>
  <c r="K408" i="7"/>
  <c r="K407" i="7" s="1"/>
  <c r="K406" i="7" s="1"/>
  <c r="K405" i="7" s="1"/>
  <c r="K404" i="7" s="1"/>
  <c r="K403" i="7" s="1"/>
  <c r="I220" i="7"/>
  <c r="H76" i="7"/>
  <c r="H75" i="7" s="1"/>
  <c r="J249" i="7"/>
  <c r="H254" i="7"/>
  <c r="G264" i="7"/>
  <c r="J264" i="7"/>
  <c r="I292" i="7"/>
  <c r="I288" i="7" s="1"/>
  <c r="J365" i="7"/>
  <c r="J376" i="7" s="1"/>
  <c r="J375" i="7" s="1"/>
  <c r="J374" i="7" s="1"/>
  <c r="I369" i="7"/>
  <c r="I368" i="7" s="1"/>
  <c r="G408" i="7"/>
  <c r="G407" i="7" s="1"/>
  <c r="G406" i="7" s="1"/>
  <c r="G405" i="7" s="1"/>
  <c r="G404" i="7" s="1"/>
  <c r="G403" i="7" s="1"/>
  <c r="G228" i="7"/>
  <c r="G227" i="7" s="1"/>
  <c r="G226" i="7" s="1"/>
  <c r="G220" i="7" s="1"/>
  <c r="H301" i="7"/>
  <c r="G313" i="7"/>
  <c r="G312" i="7" s="1"/>
  <c r="G311" i="7" s="1"/>
  <c r="H351" i="7"/>
  <c r="K376" i="7"/>
  <c r="K375" i="7" s="1"/>
  <c r="K374" i="7" s="1"/>
  <c r="G125" i="7"/>
  <c r="H125" i="7"/>
  <c r="K139" i="7"/>
  <c r="K138" i="7" s="1"/>
  <c r="K137" i="7" s="1"/>
  <c r="K136" i="7" s="1"/>
  <c r="G155" i="7"/>
  <c r="G154" i="7" s="1"/>
  <c r="G153" i="7" s="1"/>
  <c r="G152" i="7" s="1"/>
  <c r="H180" i="7"/>
  <c r="H179" i="7" s="1"/>
  <c r="H178" i="7" s="1"/>
  <c r="I180" i="7"/>
  <c r="I179" i="7" s="1"/>
  <c r="I178" i="7" s="1"/>
  <c r="H259" i="7"/>
  <c r="G139" i="7"/>
  <c r="G138" i="7" s="1"/>
  <c r="G137" i="7" s="1"/>
  <c r="G136" i="7" s="1"/>
  <c r="J139" i="7"/>
  <c r="J138" i="7" s="1"/>
  <c r="J137" i="7" s="1"/>
  <c r="J136" i="7" s="1"/>
  <c r="I168" i="7"/>
  <c r="I167" i="7" s="1"/>
  <c r="I166" i="7" s="1"/>
  <c r="J228" i="7"/>
  <c r="J227" i="7" s="1"/>
  <c r="J226" i="7" s="1"/>
  <c r="J220" i="7" s="1"/>
  <c r="J301" i="7"/>
  <c r="G338" i="7"/>
  <c r="G337" i="7" s="1"/>
  <c r="G336" i="7" s="1"/>
  <c r="G335" i="7" s="1"/>
  <c r="G351" i="7"/>
  <c r="G360" i="7"/>
  <c r="G359" i="7" s="1"/>
  <c r="K384" i="7"/>
  <c r="J19" i="7"/>
  <c r="J18" i="7" s="1"/>
  <c r="J17" i="7" s="1"/>
  <c r="J16" i="7" s="1"/>
  <c r="J15" i="7" s="1"/>
  <c r="I76" i="7"/>
  <c r="I75" i="7" s="1"/>
  <c r="I106" i="7"/>
  <c r="I105" i="7" s="1"/>
  <c r="I104" i="7" s="1"/>
  <c r="I139" i="7"/>
  <c r="I138" i="7" s="1"/>
  <c r="I137" i="7" s="1"/>
  <c r="I136" i="7" s="1"/>
  <c r="H139" i="7"/>
  <c r="H138" i="7" s="1"/>
  <c r="H137" i="7" s="1"/>
  <c r="H136" i="7" s="1"/>
  <c r="H228" i="7"/>
  <c r="H227" i="7" s="1"/>
  <c r="H226" i="7" s="1"/>
  <c r="H220" i="7" s="1"/>
  <c r="K239" i="7"/>
  <c r="I259" i="7"/>
  <c r="G277" i="7"/>
  <c r="K330" i="7"/>
  <c r="K329" i="7" s="1"/>
  <c r="K328" i="7" s="1"/>
  <c r="J91" i="7"/>
  <c r="J90" i="7" s="1"/>
  <c r="J89" i="7" s="1"/>
  <c r="J88" i="7" s="1"/>
  <c r="J87" i="7" s="1"/>
  <c r="H155" i="7"/>
  <c r="H154" i="7" s="1"/>
  <c r="H153" i="7" s="1"/>
  <c r="H152" i="7" s="1"/>
  <c r="H26" i="7"/>
  <c r="H338" i="7"/>
  <c r="H337" i="7" s="1"/>
  <c r="H336" i="7" s="1"/>
  <c r="H335" i="7" s="1"/>
  <c r="I118" i="7"/>
  <c r="K26" i="7"/>
  <c r="G33" i="7"/>
  <c r="H64" i="7"/>
  <c r="H63" i="7" s="1"/>
  <c r="H62" i="7" s="1"/>
  <c r="H61" i="7" s="1"/>
  <c r="K180" i="7"/>
  <c r="K179" i="7" s="1"/>
  <c r="K178" i="7" s="1"/>
  <c r="I301" i="7"/>
  <c r="G369" i="7"/>
  <c r="G368" i="7" s="1"/>
  <c r="G384" i="7"/>
  <c r="I26" i="7"/>
  <c r="I91" i="7"/>
  <c r="I90" i="7" s="1"/>
  <c r="I89" i="7" s="1"/>
  <c r="I88" i="7" s="1"/>
  <c r="I87" i="7" s="1"/>
  <c r="H91" i="7"/>
  <c r="H90" i="7" s="1"/>
  <c r="H89" i="7" s="1"/>
  <c r="H88" i="7" s="1"/>
  <c r="H87" i="7" s="1"/>
  <c r="H106" i="7"/>
  <c r="H105" i="7" s="1"/>
  <c r="H104" i="7" s="1"/>
  <c r="J118" i="7"/>
  <c r="I155" i="7"/>
  <c r="I154" i="7" s="1"/>
  <c r="I153" i="7" s="1"/>
  <c r="I152" i="7" s="1"/>
  <c r="I204" i="7"/>
  <c r="I203" i="7" s="1"/>
  <c r="I202" i="7" s="1"/>
  <c r="J244" i="7"/>
  <c r="H313" i="7"/>
  <c r="H312" i="7" s="1"/>
  <c r="H311" i="7" s="1"/>
  <c r="K369" i="7"/>
  <c r="K368" i="7" s="1"/>
  <c r="J384" i="7"/>
  <c r="H168" i="7"/>
  <c r="H167" i="7" s="1"/>
  <c r="H166" i="7" s="1"/>
  <c r="J292" i="7"/>
  <c r="J288" i="7" s="1"/>
  <c r="J351" i="7"/>
  <c r="G26" i="7"/>
  <c r="J26" i="7"/>
  <c r="I64" i="7"/>
  <c r="I63" i="7" s="1"/>
  <c r="I62" i="7" s="1"/>
  <c r="I61" i="7" s="1"/>
  <c r="K76" i="7"/>
  <c r="K75" i="7" s="1"/>
  <c r="G106" i="7"/>
  <c r="G105" i="7" s="1"/>
  <c r="G104" i="7" s="1"/>
  <c r="J146" i="7"/>
  <c r="G211" i="7"/>
  <c r="G204" i="7" s="1"/>
  <c r="G203" i="7" s="1"/>
  <c r="G202" i="7" s="1"/>
  <c r="I254" i="7"/>
  <c r="J254" i="7"/>
  <c r="K259" i="7"/>
  <c r="G272" i="7"/>
  <c r="K272" i="7"/>
  <c r="H277" i="7"/>
  <c r="G301" i="7"/>
  <c r="K313" i="7"/>
  <c r="K312" i="7" s="1"/>
  <c r="K311" i="7" s="1"/>
  <c r="I313" i="7"/>
  <c r="I312" i="7" s="1"/>
  <c r="I311" i="7" s="1"/>
  <c r="J330" i="7"/>
  <c r="J329" i="7" s="1"/>
  <c r="J328" i="7" s="1"/>
  <c r="G78" i="7"/>
  <c r="G77" i="7" s="1"/>
  <c r="G76" i="7" s="1"/>
  <c r="G75" i="7" s="1"/>
  <c r="J78" i="7"/>
  <c r="J77" i="7" s="1"/>
  <c r="J76" i="7" s="1"/>
  <c r="J75" i="7" s="1"/>
  <c r="K125" i="7"/>
  <c r="J106" i="7"/>
  <c r="J105" i="7" s="1"/>
  <c r="J104" i="7" s="1"/>
  <c r="J277" i="7"/>
  <c r="I125" i="7"/>
  <c r="J155" i="7"/>
  <c r="J154" i="7" s="1"/>
  <c r="J153" i="7" s="1"/>
  <c r="J152" i="7" s="1"/>
  <c r="J159" i="7"/>
  <c r="I384" i="7"/>
  <c r="K106" i="7"/>
  <c r="K105" i="7" s="1"/>
  <c r="K104" i="7" s="1"/>
  <c r="H384" i="7"/>
  <c r="G182" i="7"/>
  <c r="G181" i="7" s="1"/>
  <c r="J182" i="7"/>
  <c r="J181" i="7" s="1"/>
  <c r="H211" i="7"/>
  <c r="H204" i="7" s="1"/>
  <c r="H203" i="7" s="1"/>
  <c r="H202" i="7" s="1"/>
  <c r="G239" i="7"/>
  <c r="J272" i="7"/>
  <c r="I376" i="7"/>
  <c r="I375" i="7" s="1"/>
  <c r="I374" i="7" s="1"/>
  <c r="J408" i="7"/>
  <c r="J407" i="7" s="1"/>
  <c r="J406" i="7" s="1"/>
  <c r="J405" i="7" s="1"/>
  <c r="J404" i="7" s="1"/>
  <c r="J403" i="7" s="1"/>
  <c r="K228" i="7"/>
  <c r="K227" i="7" s="1"/>
  <c r="K226" i="7" s="1"/>
  <c r="K220" i="7" s="1"/>
  <c r="I244" i="7"/>
  <c r="K249" i="7"/>
  <c r="H376" i="7"/>
  <c r="H375" i="7" s="1"/>
  <c r="H374" i="7" s="1"/>
  <c r="J185" i="7"/>
  <c r="J184" i="7" s="1"/>
  <c r="G185" i="7"/>
  <c r="G184" i="7" s="1"/>
  <c r="I338" i="7"/>
  <c r="I337" i="7" s="1"/>
  <c r="I336" i="7" s="1"/>
  <c r="I335" i="7" s="1"/>
  <c r="K351" i="7"/>
  <c r="J204" i="7"/>
  <c r="J203" i="7" s="1"/>
  <c r="J202" i="7" s="1"/>
  <c r="J259" i="7"/>
  <c r="H264" i="7"/>
  <c r="H292" i="7"/>
  <c r="H288" i="7" s="1"/>
  <c r="I330" i="7"/>
  <c r="I329" i="7" s="1"/>
  <c r="I328" i="7" s="1"/>
  <c r="I360" i="7"/>
  <c r="I359" i="7" s="1"/>
  <c r="J369" i="7"/>
  <c r="J368" i="7" s="1"/>
  <c r="G168" i="7"/>
  <c r="G167" i="7" s="1"/>
  <c r="G166" i="7" s="1"/>
  <c r="G249" i="7"/>
  <c r="H330" i="7"/>
  <c r="H329" i="7" s="1"/>
  <c r="H328" i="7" s="1"/>
  <c r="H360" i="7"/>
  <c r="H359" i="7" s="1"/>
  <c r="H358" i="7" s="1"/>
  <c r="G327" i="7" l="1"/>
  <c r="J60" i="7"/>
  <c r="J117" i="7"/>
  <c r="J116" i="7" s="1"/>
  <c r="J115" i="7" s="1"/>
  <c r="J96" i="7" s="1"/>
  <c r="J25" i="7"/>
  <c r="J24" i="7" s="1"/>
  <c r="J23" i="7" s="1"/>
  <c r="J22" i="7" s="1"/>
  <c r="I25" i="7"/>
  <c r="I24" i="7" s="1"/>
  <c r="I23" i="7" s="1"/>
  <c r="I22" i="7" s="1"/>
  <c r="H283" i="7"/>
  <c r="H282" i="7" s="1"/>
  <c r="I117" i="7"/>
  <c r="I116" i="7" s="1"/>
  <c r="I115" i="7" s="1"/>
  <c r="I96" i="7" s="1"/>
  <c r="J327" i="7"/>
  <c r="I358" i="7"/>
  <c r="I350" i="7" s="1"/>
  <c r="I349" i="7" s="1"/>
  <c r="I348" i="7" s="1"/>
  <c r="K25" i="7"/>
  <c r="K24" i="7" s="1"/>
  <c r="K23" i="7" s="1"/>
  <c r="K22" i="7" s="1"/>
  <c r="H25" i="7"/>
  <c r="H24" i="7" s="1"/>
  <c r="H23" i="7" s="1"/>
  <c r="H22" i="7" s="1"/>
  <c r="I283" i="7"/>
  <c r="I282" i="7" s="1"/>
  <c r="G283" i="7"/>
  <c r="G282" i="7" s="1"/>
  <c r="K165" i="7"/>
  <c r="K135" i="7" s="1"/>
  <c r="K60" i="7"/>
  <c r="I165" i="7"/>
  <c r="I135" i="7" s="1"/>
  <c r="H350" i="7"/>
  <c r="H349" i="7" s="1"/>
  <c r="H348" i="7" s="1"/>
  <c r="J283" i="7"/>
  <c r="J282" i="7" s="1"/>
  <c r="K283" i="7"/>
  <c r="K282" i="7" s="1"/>
  <c r="I238" i="7"/>
  <c r="I237" i="7" s="1"/>
  <c r="I236" i="7" s="1"/>
  <c r="I235" i="7" s="1"/>
  <c r="K327" i="7"/>
  <c r="H117" i="7"/>
  <c r="H116" i="7" s="1"/>
  <c r="H115" i="7" s="1"/>
  <c r="H96" i="7" s="1"/>
  <c r="K117" i="7"/>
  <c r="K116" i="7" s="1"/>
  <c r="K115" i="7" s="1"/>
  <c r="K96" i="7" s="1"/>
  <c r="G25" i="7"/>
  <c r="G24" i="7" s="1"/>
  <c r="G23" i="7" s="1"/>
  <c r="G22" i="7" s="1"/>
  <c r="J360" i="7"/>
  <c r="J359" i="7" s="1"/>
  <c r="J358" i="7" s="1"/>
  <c r="J350" i="7" s="1"/>
  <c r="J349" i="7" s="1"/>
  <c r="J348" i="7" s="1"/>
  <c r="I60" i="7"/>
  <c r="K358" i="7"/>
  <c r="K350" i="7" s="1"/>
  <c r="K349" i="7" s="1"/>
  <c r="K348" i="7" s="1"/>
  <c r="H60" i="7"/>
  <c r="G117" i="7"/>
  <c r="G116" i="7" s="1"/>
  <c r="G115" i="7" s="1"/>
  <c r="G96" i="7" s="1"/>
  <c r="G358" i="7"/>
  <c r="G350" i="7" s="1"/>
  <c r="G349" i="7" s="1"/>
  <c r="G348" i="7" s="1"/>
  <c r="H327" i="7"/>
  <c r="J238" i="7"/>
  <c r="J237" i="7" s="1"/>
  <c r="J236" i="7" s="1"/>
  <c r="J235" i="7" s="1"/>
  <c r="H238" i="7"/>
  <c r="H237" i="7" s="1"/>
  <c r="H236" i="7" s="1"/>
  <c r="H235" i="7" s="1"/>
  <c r="H165" i="7"/>
  <c r="H135" i="7" s="1"/>
  <c r="G60" i="7"/>
  <c r="K238" i="7"/>
  <c r="K237" i="7" s="1"/>
  <c r="K236" i="7" s="1"/>
  <c r="K235" i="7" s="1"/>
  <c r="G180" i="7"/>
  <c r="G179" i="7" s="1"/>
  <c r="G178" i="7" s="1"/>
  <c r="G165" i="7" s="1"/>
  <c r="G135" i="7" s="1"/>
  <c r="G238" i="7"/>
  <c r="G237" i="7" s="1"/>
  <c r="G236" i="7" s="1"/>
  <c r="G235" i="7" s="1"/>
  <c r="J180" i="7"/>
  <c r="J179" i="7" s="1"/>
  <c r="J178" i="7" s="1"/>
  <c r="J165" i="7" s="1"/>
  <c r="J135" i="7" s="1"/>
  <c r="I327" i="7"/>
  <c r="G14" i="7" l="1"/>
  <c r="K14" i="7"/>
  <c r="J14" i="7"/>
  <c r="I14" i="7"/>
  <c r="G219" i="7"/>
  <c r="G421" i="7" s="1"/>
  <c r="G423" i="7" s="1"/>
  <c r="J219" i="7"/>
  <c r="K219" i="7"/>
  <c r="H14" i="7"/>
  <c r="I219" i="7"/>
  <c r="H219" i="7"/>
  <c r="J421" i="7" l="1"/>
  <c r="I421" i="7"/>
  <c r="K421" i="7"/>
  <c r="K423" i="7" s="1"/>
  <c r="K418" i="7" s="1"/>
  <c r="H416" i="7"/>
  <c r="H415" i="7" s="1"/>
  <c r="H414" i="7" s="1"/>
  <c r="H413" i="7" s="1"/>
  <c r="H421" i="7" s="1"/>
  <c r="H423" i="7" s="1"/>
  <c r="K417" i="7" l="1"/>
  <c r="K416" i="7" s="1"/>
  <c r="K415" i="7" s="1"/>
</calcChain>
</file>

<file path=xl/sharedStrings.xml><?xml version="1.0" encoding="utf-8"?>
<sst xmlns="http://schemas.openxmlformats.org/spreadsheetml/2006/main" count="1394" uniqueCount="336">
  <si>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</si>
  <si>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</si>
  <si>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</si>
  <si>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</si>
  <si>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</si>
  <si>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</si>
  <si>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</si>
  <si>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</si>
  <si>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</si>
  <si>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</si>
  <si>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</si>
  <si>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</si>
  <si>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</si>
  <si>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</si>
  <si>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</si>
  <si>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</si>
  <si>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</si>
  <si>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</si>
  <si>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</si>
  <si>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</si>
  <si>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</si>
  <si>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</si>
  <si>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</si>
  <si>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</si>
  <si>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</si>
  <si>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</si>
  <si>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</si>
  <si>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</si>
  <si>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</si>
  <si>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</si>
  <si>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</si>
  <si>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</si>
  <si>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</si>
  <si>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</si>
  <si>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</si>
  <si>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</si>
  <si>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</si>
  <si>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</si>
  <si>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</si>
  <si>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</si>
  <si>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</si>
  <si>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</si>
  <si>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</si>
  <si>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</si>
  <si>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</si>
  <si>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</si>
  <si>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</si>
  <si>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</si>
  <si>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</si>
  <si>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</si>
  <si>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</si>
  <si>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</si>
  <si>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</si>
  <si>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</si>
  <si>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</si>
  <si>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</si>
  <si>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</si>
  <si>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</si>
  <si>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</si>
  <si>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</si>
  <si>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</si>
  <si>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</si>
  <si>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</si>
  <si>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</si>
  <si>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</si>
  <si>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</si>
  <si>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</si>
  <si>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</si>
  <si>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</si>
  <si>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</si>
  <si>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Основное мероприятие "Мероприятия по санитарной очистке территорий поселения"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</si>
  <si>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</si>
  <si>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</si>
  <si>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</si>
  <si>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</si>
  <si>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</si>
  <si>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</si>
  <si>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</si>
  <si>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</si>
  <si>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</si>
  <si>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</si>
  <si>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</si>
  <si>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</si>
  <si>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</si>
  <si>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</si>
  <si>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</si>
  <si>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</si>
  <si>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</si>
  <si>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</si>
  <si>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</si>
  <si>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</si>
  <si>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</si>
  <si>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</si>
  <si>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</si>
  <si>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</si>
  <si>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</si>
  <si>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</si>
  <si>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</si>
  <si>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</si>
  <si>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</si>
  <si>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</si>
  <si>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</si>
  <si>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</si>
  <si>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</si>
  <si>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</si>
  <si>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</si>
  <si>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</si>
  <si>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</si>
  <si>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7300000000</t>
  </si>
  <si>
    <t>7310200000</t>
  </si>
  <si>
    <t>7310200590</t>
  </si>
  <si>
    <t>7320000000</t>
  </si>
  <si>
    <t>7320100000</t>
  </si>
  <si>
    <t>7320100590</t>
  </si>
  <si>
    <t>7400000000</t>
  </si>
  <si>
    <t>Основное мероприятие "Содействие развитию исторических и иных местных традиций"</t>
  </si>
  <si>
    <t>2910100000</t>
  </si>
  <si>
    <t>Субсидии на содействие развитию исторических и иных местных традиций</t>
  </si>
  <si>
    <t>2910182420</t>
  </si>
  <si>
    <t>29101S2420</t>
  </si>
  <si>
    <t>КУЛЬТУРА, КИНЕМАТОГРАФИЯ</t>
  </si>
  <si>
    <t>Основное мероприятие "Обеспечение функционирования и развития систем видеонаблюдения в сфере общественного порядка "</t>
  </si>
  <si>
    <t>Субсидии на обеспечение функционирования и развития систем видеонаблюдения в сфере общественного порядка</t>
  </si>
  <si>
    <t>Охрана окружающей среды</t>
  </si>
  <si>
    <t>06</t>
  </si>
  <si>
    <t>Другие вопросы в области охраны окружающей среды</t>
  </si>
  <si>
    <t>7220184290</t>
  </si>
  <si>
    <t>7220189020</t>
  </si>
  <si>
    <t>Основное мероприятие "Федеральный проект "Формирование комфортной городской среды"</t>
  </si>
  <si>
    <t>291F200000</t>
  </si>
  <si>
    <t>Реализация программ формирования современной городской среды</t>
  </si>
  <si>
    <t>291F255550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</si>
  <si>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</si>
  <si>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</si>
  <si>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</si>
  <si>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</si>
  <si>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 xml:space="preserve">Муниципальная программа "Формирование современной городской среды городского поселения Игрим" 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</si>
  <si>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</si>
  <si>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</si>
  <si>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Сумма утвержденная</t>
  </si>
  <si>
    <t>Сумма уточнения</t>
  </si>
  <si>
    <t xml:space="preserve">Обеспечение проведения выборов и референдумов </t>
  </si>
  <si>
    <t>Непрограммное направление деятельности "Организация подготовки и проведения выборов"</t>
  </si>
  <si>
    <t>Расходы на подготовку и проведение выборов</t>
  </si>
  <si>
    <t>Иные межбюджетные трансферты на финансирование наказов избирателей депутатам Думы ХМАО-Югры</t>
  </si>
  <si>
    <t>Муниципальная программа «Управление муниципальным имуществом в городском поселении Игрим»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</si>
  <si>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</si>
  <si>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2920199990</t>
  </si>
  <si>
    <t>Другие вопросы в области национальной экономики</t>
  </si>
  <si>
    <t>12</t>
  </si>
  <si>
    <t>Реализация полномочий в области градостроительной деятельности, строительства и  жилищных отношений (архитектура)</t>
  </si>
  <si>
    <t>6500182761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</si>
  <si>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</si>
  <si>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65001S2761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</si>
  <si>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</si>
  <si>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</si>
  <si>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2200285160</t>
  </si>
  <si>
    <t>Основное мероприятие "Организация и содержание мест захоронения городского поселения Игрим"</t>
  </si>
  <si>
    <t>Подпрограмма "Благоустройство мест массового отдыха населения"</t>
  </si>
  <si>
    <t>Расходы на софинансирование мероприятий на содействие развитию исторических и иных местных традиций</t>
  </si>
  <si>
    <t>2910199990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</si>
  <si>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</si>
  <si>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</si>
  <si>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</si>
  <si>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</si>
  <si>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</si>
  <si>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7320185160</t>
  </si>
  <si>
    <t>2024 г.</t>
  </si>
  <si>
    <t>2025 г.</t>
  </si>
  <si>
    <t>Специальные расходы</t>
  </si>
  <si>
    <t>Приложение № 4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</si>
  <si>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</si>
  <si>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</si>
  <si>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Сумма на год</t>
  </si>
  <si>
    <t xml:space="preserve">от 00.12.2023 № </t>
  </si>
  <si>
    <t>2026 г.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</si>
  <si>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плановый период 2025-2026 годов</t>
  </si>
  <si>
    <t>Приложение № 3</t>
  </si>
  <si>
    <t>6440000000</t>
  </si>
  <si>
    <t>6440100000</t>
  </si>
  <si>
    <t>6440102030</t>
  </si>
  <si>
    <t>6440102040</t>
  </si>
  <si>
    <t>6441202400</t>
  </si>
  <si>
    <t>5000189020</t>
  </si>
  <si>
    <t>5000200000</t>
  </si>
  <si>
    <t>5000222050</t>
  </si>
  <si>
    <t>6740000000</t>
  </si>
  <si>
    <t>6741100000</t>
  </si>
  <si>
    <t>6741122020</t>
  </si>
  <si>
    <t>6441100000</t>
  </si>
  <si>
    <t>6441100590</t>
  </si>
  <si>
    <t>6441185160</t>
  </si>
  <si>
    <t>6541100000</t>
  </si>
  <si>
    <t>6541189020</t>
  </si>
  <si>
    <t>6541199990</t>
  </si>
  <si>
    <t>5000222030</t>
  </si>
  <si>
    <t>5000300000</t>
  </si>
  <si>
    <t>5000351180</t>
  </si>
  <si>
    <t>6640000000</t>
  </si>
  <si>
    <t>64401D9300</t>
  </si>
  <si>
    <t>6741199990</t>
  </si>
  <si>
    <t>6741200000</t>
  </si>
  <si>
    <t>6741222030</t>
  </si>
  <si>
    <t>6641100000</t>
  </si>
  <si>
    <t>6641182300</t>
  </si>
  <si>
    <t>66411S2300</t>
  </si>
  <si>
    <t>6641200000</t>
  </si>
  <si>
    <t>6641282290</t>
  </si>
  <si>
    <t>66412S2290</t>
  </si>
  <si>
    <t>6641299990</t>
  </si>
  <si>
    <t>6840000000</t>
  </si>
  <si>
    <t>6841100000</t>
  </si>
  <si>
    <t>6841185060</t>
  </si>
  <si>
    <t>68411S5060</t>
  </si>
  <si>
    <t>Сельское хозяйство и рыболовство</t>
  </si>
  <si>
    <t>Муниципальная программа "Благоустройство и озеленение территории городского поселения Игрим"</t>
  </si>
  <si>
    <t>2241100000</t>
  </si>
  <si>
    <t>Расходы на организацию мероприятий при осуществлении деятельности по обращению с животными без владельцев</t>
  </si>
  <si>
    <t>2241184200</t>
  </si>
  <si>
    <t>6940000000</t>
  </si>
  <si>
    <t>6941100000</t>
  </si>
  <si>
    <t>6941161100</t>
  </si>
  <si>
    <t>6941189020</t>
  </si>
  <si>
    <t>6941199990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</si>
  <si>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</si>
  <si>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</si>
  <si>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>6941283000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</si>
  <si>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</si>
  <si>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69412S3000</t>
  </si>
  <si>
    <t>2920199988</t>
  </si>
  <si>
    <t>2920199989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</si>
  <si>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</si>
  <si>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6941221100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</si>
  <si>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</si>
  <si>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69412S1100</t>
  </si>
  <si>
    <t>Реализация инициативных проектов, отобранных по результатам конкурса</t>
  </si>
  <si>
    <t>6920282752</t>
  </si>
  <si>
    <t>69202S2572</t>
  </si>
  <si>
    <t>6941299990</t>
  </si>
  <si>
    <t>7040000000</t>
  </si>
  <si>
    <t>7041120070</t>
  </si>
  <si>
    <t>6541200000</t>
  </si>
  <si>
    <t>6541299990</t>
  </si>
  <si>
    <t>7240000000</t>
  </si>
  <si>
    <t>7241100000</t>
  </si>
  <si>
    <t>7241199990</t>
  </si>
  <si>
    <t>7241200000</t>
  </si>
  <si>
    <t>7241209505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</si>
  <si>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</si>
  <si>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72201S9505</t>
  </si>
  <si>
    <t>7241209605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</si>
  <si>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</si>
  <si>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72412S9605</t>
  </si>
  <si>
    <t>7241282591</t>
  </si>
  <si>
    <t>72412S2591</t>
  </si>
  <si>
    <t>7241289020</t>
  </si>
  <si>
    <t>7241299990</t>
  </si>
  <si>
    <t>2241199990</t>
  </si>
  <si>
    <t>2241200000</t>
  </si>
  <si>
    <t>2241299990</t>
  </si>
  <si>
    <t>2241300000</t>
  </si>
  <si>
    <t>2241399990</t>
  </si>
  <si>
    <t>2221400000</t>
  </si>
  <si>
    <t>2221482752</t>
  </si>
  <si>
    <t>22214S2572</t>
  </si>
  <si>
    <t>2241499990</t>
  </si>
  <si>
    <t>7320182520</t>
  </si>
  <si>
    <t>73201S2520</t>
  </si>
  <si>
    <t>7340000000</t>
  </si>
  <si>
    <t>7341100000</t>
  </si>
  <si>
    <t>7341100590</t>
  </si>
  <si>
    <t>6641400000</t>
  </si>
  <si>
    <t>6641499990</t>
  </si>
  <si>
    <t>6641300000</t>
  </si>
  <si>
    <t>6641399990</t>
  </si>
  <si>
    <t>6441300000</t>
  </si>
  <si>
    <t>6441372100</t>
  </si>
  <si>
    <t>7440000000</t>
  </si>
  <si>
    <t>7441100000</t>
  </si>
  <si>
    <t>7441199990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</si>
  <si>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</si>
  <si>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</si>
  <si>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</si>
  <si>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</si>
  <si>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</si>
  <si>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Непрограммные направления деятельности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</si>
  <si>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</si>
  <si>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</si>
  <si>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>Муниципальная программа "Совершенствование муниципального управления в городском поселения Игрим"</t>
  </si>
  <si>
    <t>Комплексы процессных мероприятий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</si>
  <si>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</si>
  <si>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</si>
  <si>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Расходы на обеспечение функций органов местного самоуправления</t>
  </si>
  <si>
    <t>Прочие расходы органов местного самоуправления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</si>
  <si>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</si>
  <si>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</si>
  <si>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</si>
  <si>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</si>
  <si>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</si>
  <si>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</si>
  <si>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</si>
  <si>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</si>
  <si>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</si>
  <si>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</si>
  <si>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</si>
  <si>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Управление Резервным фондом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</si>
  <si>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</si>
  <si>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</si>
  <si>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</si>
  <si>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</si>
  <si>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</si>
  <si>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</si>
  <si>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</si>
  <si>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</si>
  <si>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</si>
  <si>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</si>
  <si>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</si>
  <si>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</si>
  <si>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</si>
  <si>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</si>
  <si>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</si>
  <si>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</si>
  <si>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</si>
  <si>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</si>
  <si>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</si>
  <si>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</si>
  <si>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</si>
  <si>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от 26.12.2023 № 36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</si>
  <si>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</si>
  <si>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</si>
  <si>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</si>
  <si>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Комплекс процессных мероприятий "Иные расходы на обеспечение органов местного самоуправления"</t>
  </si>
  <si>
    <t>6441200000</t>
  </si>
  <si>
    <t>Обслуживание государственного (муниципального) долга</t>
  </si>
  <si>
    <t>Обслуживание муниципального долга</t>
  </si>
  <si>
    <t xml:space="preserve">от 23.05.2024 г. № 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</si>
</sst>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8">
    <xf numFmtId="0" fontId="0" fillId="0" borderId="0" xfId="0"/>
    <xf numFmtId="0" fontId="4" fillId="0" borderId="0" xfId="1" applyFont="1" applyFill="1"/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Protection="1"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Fill="1" applyBorder="1"/>
    <xf numFmtId="170" fontId="4" fillId="0" borderId="1" xfId="0" applyNumberFormat="1" applyFont="1" applyFill="1" applyBorder="1" applyAlignment="1">
      <alignment horizontal="left" vertical="center" wrapText="1"/>
    </xf>
    <xf numFmtId="171" fontId="7" fillId="0" borderId="0" xfId="1" applyNumberFormat="1" applyFont="1" applyFill="1"/>
    <xf numFmtId="0" fontId="7" fillId="0" borderId="0" xfId="1" applyFont="1" applyFill="1"/>
    <xf numFmtId="0" fontId="4" fillId="0" borderId="0" xfId="1" applyNumberFormat="1" applyFont="1" applyFill="1" applyBorder="1" applyAlignment="1" applyProtection="1"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wrapText="1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wrapText="1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3" fontId="7" fillId="0" borderId="0" xfId="1" applyNumberFormat="1" applyFont="1" applyFill="1" applyBorder="1"/>
    <xf numFmtId="171" fontId="4" fillId="0" borderId="0" xfId="1" applyNumberFormat="1" applyFont="1" applyFill="1" applyBorder="1"/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169" fontId="4" fillId="3" borderId="3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171" fontId="7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O423"/>
  <sheetViews>
    <sheetView tabSelected="1" zoomScale="105" zoomScaleNormal="105" workbookViewId="0">
      <selection activeCell="M5" sqref="M5"/>
    </sheetView>
  </sheetViews>
  <sheetFormatPr defaultColWidth="11.140625" defaultRowHeight="12" x14ac:dyDescent="0.2"/>
  <cols>
    <col min="1" max="1" width="3.7109375" style="44" customWidth="1"/>
    <col min="2" max="2" width="51.7109375" style="44" customWidth="1"/>
    <col min="3" max="3" width="5.7109375" style="46" customWidth="1"/>
    <col min="4" max="4" width="4.7109375" style="46" customWidth="1"/>
    <col min="5" max="5" width="10.85546875" style="47" customWidth="1"/>
    <col min="6" max="6" width="3.85546875" style="44" customWidth="1"/>
    <col min="7" max="7" width="9.28515625" style="44" hidden="1" customWidth="1"/>
    <col min="8" max="8" width="9.28515625" style="44" customWidth="1"/>
    <col min="9" max="10" width="11.140625" style="44" customWidth="1"/>
    <col min="11" max="11" width="9.28515625" style="44" customWidth="1"/>
    <col min="12" max="14" width="11.140625" style="44" customWidth="1"/>
    <col min="15" max="16384" width="11.140625" style="44"/>
  </cols>
  <sheetData>
    <row r="1" spans="1:13" x14ac:dyDescent="0.2">
      <c r="J1" s="48"/>
      <c r="M1" s="48" t="s">
        <v>177</v>
      </c>
    </row>
    <row r="2" spans="1:13" x14ac:dyDescent="0.2">
      <c r="J2" s="48"/>
      <c r="M2" s="48" t="s">
        <v>0</v>
      </c>
    </row>
    <row r="3" spans="1:13" ht="9.75" customHeight="1" x14ac:dyDescent="0.2">
      <c r="J3" s="48"/>
      <c r="M3" s="48" t="s">
        <v>1</v>
      </c>
    </row>
    <row r="4" spans="1:13" x14ac:dyDescent="0.2">
      <c r="J4" s="48"/>
      <c r="M4" s="48" t="s">
        <v>335</v>
      </c>
    </row>
    <row r="6" spans="1:13" x14ac:dyDescent="0.2">
      <c r="A6" s="49"/>
      <c r="B6" s="49"/>
      <c r="C6" s="50"/>
      <c r="D6" s="50"/>
      <c r="E6" s="51"/>
      <c r="F6" s="52"/>
      <c r="G6" s="48" t="s">
        <v>177</v>
      </c>
      <c r="H6" s="48"/>
      <c r="M6" s="48" t="s">
        <v>170</v>
      </c>
    </row>
    <row r="7" spans="1:13" x14ac:dyDescent="0.2">
      <c r="A7" s="53"/>
      <c r="B7" s="53"/>
      <c r="C7" s="54"/>
      <c r="D7" s="54"/>
      <c r="E7" s="51"/>
      <c r="F7" s="42"/>
      <c r="G7" s="48" t="s">
        <v>0</v>
      </c>
      <c r="H7" s="48"/>
      <c r="M7" s="48" t="s">
        <v>0</v>
      </c>
    </row>
    <row r="8" spans="1:13" x14ac:dyDescent="0.2">
      <c r="A8" s="42"/>
      <c r="B8" s="42"/>
      <c r="C8" s="54"/>
      <c r="D8" s="54"/>
      <c r="E8" s="51"/>
      <c r="F8" s="42"/>
      <c r="G8" s="48" t="s">
        <v>1</v>
      </c>
      <c r="H8" s="48"/>
      <c r="M8" s="48" t="s">
        <v>1</v>
      </c>
    </row>
    <row r="9" spans="1:13" x14ac:dyDescent="0.2">
      <c r="A9" s="42"/>
      <c r="B9" s="42"/>
      <c r="C9" s="54"/>
      <c r="D9" s="54"/>
      <c r="E9" s="51"/>
      <c r="F9" s="42"/>
      <c r="G9" s="48" t="s">
        <v>174</v>
      </c>
      <c r="H9" s="48"/>
      <c r="M9" s="48" t="s">
        <v>327</v>
      </c>
    </row>
    <row r="10" spans="1:13" ht="70.5" customHeight="1" x14ac:dyDescent="0.2">
      <c r="B10" s="87" t="s">
        <v>176</v>
      </c>
      <c r="C10" s="87"/>
      <c r="D10" s="87"/>
      <c r="E10" s="87"/>
      <c r="F10" s="87"/>
      <c r="G10" s="87"/>
      <c r="H10" s="87"/>
      <c r="I10" s="87"/>
      <c r="J10" s="87"/>
      <c r="K10" s="87"/>
      <c r="L10" s="85"/>
      <c r="M10" s="85"/>
    </row>
    <row r="11" spans="1:13" x14ac:dyDescent="0.2">
      <c r="B11" s="55"/>
      <c r="C11" s="55"/>
      <c r="D11" s="55"/>
      <c r="E11" s="56"/>
      <c r="F11" s="55"/>
      <c r="G11" s="55"/>
      <c r="H11" s="55"/>
      <c r="I11" s="55" t="s">
        <v>59</v>
      </c>
      <c r="K11" s="55"/>
      <c r="L11" s="55" t="s">
        <v>59</v>
      </c>
    </row>
    <row r="12" spans="1:13" ht="33.75" customHeight="1" x14ac:dyDescent="0.2">
      <c r="A12" s="42"/>
      <c r="B12" s="57" t="s">
        <v>2</v>
      </c>
      <c r="C12" s="58" t="s">
        <v>3</v>
      </c>
      <c r="D12" s="58" t="s">
        <v>4</v>
      </c>
      <c r="E12" s="6" t="s">
        <v>5</v>
      </c>
      <c r="F12" s="57" t="s">
        <v>6</v>
      </c>
      <c r="G12" s="59" t="s">
        <v>139</v>
      </c>
      <c r="H12" s="59" t="s">
        <v>139</v>
      </c>
      <c r="I12" s="59" t="s">
        <v>140</v>
      </c>
      <c r="J12" s="59" t="s">
        <v>173</v>
      </c>
      <c r="K12" s="59" t="s">
        <v>139</v>
      </c>
      <c r="L12" s="59" t="s">
        <v>140</v>
      </c>
      <c r="M12" s="59" t="s">
        <v>173</v>
      </c>
    </row>
    <row r="13" spans="1:13" x14ac:dyDescent="0.2">
      <c r="A13" s="42"/>
      <c r="B13" s="57"/>
      <c r="C13" s="58"/>
      <c r="D13" s="58"/>
      <c r="E13" s="6"/>
      <c r="F13" s="57"/>
      <c r="G13" s="59" t="s">
        <v>167</v>
      </c>
      <c r="H13" s="59" t="s">
        <v>168</v>
      </c>
      <c r="I13" s="59" t="s">
        <v>168</v>
      </c>
      <c r="J13" s="59" t="s">
        <v>168</v>
      </c>
      <c r="K13" s="59" t="s">
        <v>175</v>
      </c>
      <c r="L13" s="59" t="s">
        <v>175</v>
      </c>
      <c r="M13" s="59" t="s">
        <v>175</v>
      </c>
    </row>
    <row r="14" spans="1:13" x14ac:dyDescent="0.2">
      <c r="A14" s="42"/>
      <c r="B14" s="7" t="s">
        <v>7</v>
      </c>
      <c r="C14" s="8">
        <v>1</v>
      </c>
      <c r="D14" s="6" t="s">
        <v>27</v>
      </c>
      <c r="E14" s="6" t="s">
        <v>8</v>
      </c>
      <c r="F14" s="9" t="s">
        <v>8</v>
      </c>
      <c r="G14" s="2">
        <f>G15+G22+G41+G47+G53+G60</f>
        <v>73348.200000000012</v>
      </c>
      <c r="H14" s="2">
        <f>H15+H22+H41+H47+H53+H60</f>
        <v>76978</v>
      </c>
      <c r="I14" s="2">
        <f>I15+I22+I41+I47+I53+I60</f>
        <v>-5.8</v>
      </c>
      <c r="J14" s="2">
        <f t="shared" ref="J14" si="0">J15+J22+J41+J47+J53+J60</f>
        <v>76972.200000000012</v>
      </c>
      <c r="K14" s="2">
        <f>K15+K22+K41+K47+K53+K60</f>
        <v>81963.700000000012</v>
      </c>
      <c r="L14" s="2">
        <f>L15+L22+L41+L47+L53+L60</f>
        <v>-2.7</v>
      </c>
      <c r="M14" s="2">
        <f t="shared" ref="M14" si="1">M15+M22+M41+M47+M53+M60</f>
        <v>81961</v>
      </c>
    </row>
    <row r="15" spans="1:13" ht="24" x14ac:dyDescent="0.2">
      <c r="A15" s="42"/>
      <c r="B15" s="7" t="s">
        <v>9</v>
      </c>
      <c r="C15" s="8">
        <v>1</v>
      </c>
      <c r="D15" s="8">
        <v>2</v>
      </c>
      <c r="E15" s="6" t="s">
        <v>8</v>
      </c>
      <c r="F15" s="9" t="s">
        <v>8</v>
      </c>
      <c r="G15" s="2">
        <f t="shared" ref="G15:M15" si="2">G16</f>
        <v>3324.4</v>
      </c>
      <c r="H15" s="2">
        <f t="shared" si="2"/>
        <v>3380</v>
      </c>
      <c r="I15" s="2">
        <f t="shared" si="2"/>
        <v>0</v>
      </c>
      <c r="J15" s="2">
        <f t="shared" si="2"/>
        <v>3380</v>
      </c>
      <c r="K15" s="2">
        <f t="shared" si="2"/>
        <v>3380</v>
      </c>
      <c r="L15" s="2">
        <f t="shared" si="2"/>
        <v>0</v>
      </c>
      <c r="M15" s="2">
        <f t="shared" si="2"/>
        <v>3380</v>
      </c>
    </row>
    <row r="16" spans="1:13" ht="24" x14ac:dyDescent="0.2">
      <c r="A16" s="42"/>
      <c r="B16" s="10" t="s">
        <v>288</v>
      </c>
      <c r="C16" s="8">
        <v>1</v>
      </c>
      <c r="D16" s="8">
        <v>2</v>
      </c>
      <c r="E16" s="6" t="s">
        <v>85</v>
      </c>
      <c r="F16" s="9" t="s">
        <v>8</v>
      </c>
      <c r="G16" s="2">
        <f t="shared" ref="G16:K18" si="3">G17</f>
        <v>3324.4</v>
      </c>
      <c r="H16" s="2">
        <f t="shared" si="3"/>
        <v>3380</v>
      </c>
      <c r="I16" s="2">
        <f t="shared" ref="I16:J18" si="4">I17</f>
        <v>0</v>
      </c>
      <c r="J16" s="2">
        <f t="shared" si="4"/>
        <v>3380</v>
      </c>
      <c r="K16" s="2">
        <f t="shared" si="3"/>
        <v>3380</v>
      </c>
      <c r="L16" s="2">
        <f t="shared" ref="L16:M18" si="5">L17</f>
        <v>0</v>
      </c>
      <c r="M16" s="2">
        <f t="shared" si="5"/>
        <v>3380</v>
      </c>
    </row>
    <row r="17" spans="1:13" x14ac:dyDescent="0.2">
      <c r="A17" s="42"/>
      <c r="B17" s="10" t="s">
        <v>289</v>
      </c>
      <c r="C17" s="8">
        <v>1</v>
      </c>
      <c r="D17" s="8">
        <v>2</v>
      </c>
      <c r="E17" s="6" t="s">
        <v>178</v>
      </c>
      <c r="F17" s="9" t="s">
        <v>8</v>
      </c>
      <c r="G17" s="2">
        <f>G18</f>
        <v>3324.4</v>
      </c>
      <c r="H17" s="2">
        <f t="shared" si="3"/>
        <v>3380</v>
      </c>
      <c r="I17" s="2">
        <f t="shared" si="4"/>
        <v>0</v>
      </c>
      <c r="J17" s="2">
        <f t="shared" si="4"/>
        <v>3380</v>
      </c>
      <c r="K17" s="2">
        <f t="shared" si="3"/>
        <v>3380</v>
      </c>
      <c r="L17" s="2">
        <f t="shared" si="5"/>
        <v>0</v>
      </c>
      <c r="M17" s="2">
        <f t="shared" si="5"/>
        <v>3380</v>
      </c>
    </row>
    <row r="18" spans="1:13" ht="24" x14ac:dyDescent="0.2">
      <c r="A18" s="42"/>
      <c r="B18" s="11" t="s">
        <v>290</v>
      </c>
      <c r="C18" s="8">
        <v>1</v>
      </c>
      <c r="D18" s="8">
        <v>2</v>
      </c>
      <c r="E18" s="6" t="s">
        <v>179</v>
      </c>
      <c r="F18" s="9"/>
      <c r="G18" s="2">
        <f>G19</f>
        <v>3324.4</v>
      </c>
      <c r="H18" s="2">
        <f t="shared" si="3"/>
        <v>3380</v>
      </c>
      <c r="I18" s="2">
        <f t="shared" si="4"/>
        <v>0</v>
      </c>
      <c r="J18" s="2">
        <f t="shared" si="4"/>
        <v>3380</v>
      </c>
      <c r="K18" s="2">
        <f t="shared" si="3"/>
        <v>3380</v>
      </c>
      <c r="L18" s="2">
        <f t="shared" si="5"/>
        <v>0</v>
      </c>
      <c r="M18" s="2">
        <f t="shared" si="5"/>
        <v>3380</v>
      </c>
    </row>
    <row r="19" spans="1:13" x14ac:dyDescent="0.2">
      <c r="A19" s="42"/>
      <c r="B19" s="10" t="s">
        <v>291</v>
      </c>
      <c r="C19" s="8">
        <v>1</v>
      </c>
      <c r="D19" s="8">
        <v>2</v>
      </c>
      <c r="E19" s="6" t="s">
        <v>180</v>
      </c>
      <c r="F19" s="9" t="s">
        <v>8</v>
      </c>
      <c r="G19" s="2">
        <f t="shared" ref="G19:M19" si="6">G21</f>
        <v>3324.4</v>
      </c>
      <c r="H19" s="2">
        <f t="shared" si="6"/>
        <v>3380</v>
      </c>
      <c r="I19" s="2">
        <f t="shared" si="6"/>
        <v>0</v>
      </c>
      <c r="J19" s="2">
        <f t="shared" si="6"/>
        <v>3380</v>
      </c>
      <c r="K19" s="2">
        <f t="shared" si="6"/>
        <v>3380</v>
      </c>
      <c r="L19" s="2">
        <f t="shared" si="6"/>
        <v>0</v>
      </c>
      <c r="M19" s="2">
        <f t="shared" si="6"/>
        <v>3380</v>
      </c>
    </row>
    <row r="20" spans="1:13" ht="48" x14ac:dyDescent="0.2">
      <c r="A20" s="42"/>
      <c r="B20" s="10" t="s">
        <v>10</v>
      </c>
      <c r="C20" s="8">
        <v>1</v>
      </c>
      <c r="D20" s="8">
        <v>2</v>
      </c>
      <c r="E20" s="6" t="s">
        <v>180</v>
      </c>
      <c r="F20" s="9">
        <v>100</v>
      </c>
      <c r="G20" s="2">
        <f t="shared" ref="G20:M20" si="7">G21</f>
        <v>3324.4</v>
      </c>
      <c r="H20" s="2">
        <f t="shared" si="7"/>
        <v>3380</v>
      </c>
      <c r="I20" s="2">
        <f t="shared" si="7"/>
        <v>0</v>
      </c>
      <c r="J20" s="2">
        <f t="shared" si="7"/>
        <v>3380</v>
      </c>
      <c r="K20" s="2">
        <f t="shared" si="7"/>
        <v>3380</v>
      </c>
      <c r="L20" s="2">
        <f t="shared" si="7"/>
        <v>0</v>
      </c>
      <c r="M20" s="2">
        <f t="shared" si="7"/>
        <v>3380</v>
      </c>
    </row>
    <row r="21" spans="1:13" ht="24" x14ac:dyDescent="0.2">
      <c r="A21" s="42"/>
      <c r="B21" s="12" t="s">
        <v>12</v>
      </c>
      <c r="C21" s="8">
        <v>1</v>
      </c>
      <c r="D21" s="8">
        <v>2</v>
      </c>
      <c r="E21" s="6" t="s">
        <v>180</v>
      </c>
      <c r="F21" s="9" t="s">
        <v>13</v>
      </c>
      <c r="G21" s="2">
        <v>3324.4</v>
      </c>
      <c r="H21" s="2">
        <v>3380</v>
      </c>
      <c r="I21" s="2"/>
      <c r="J21" s="2">
        <f>H21+I21</f>
        <v>3380</v>
      </c>
      <c r="K21" s="2">
        <v>3380</v>
      </c>
      <c r="L21" s="2"/>
      <c r="M21" s="2">
        <f>K21+L21</f>
        <v>3380</v>
      </c>
    </row>
    <row r="22" spans="1:13" ht="36" x14ac:dyDescent="0.2">
      <c r="A22" s="42"/>
      <c r="B22" s="7" t="s">
        <v>14</v>
      </c>
      <c r="C22" s="8">
        <v>1</v>
      </c>
      <c r="D22" s="8">
        <v>4</v>
      </c>
      <c r="E22" s="6" t="s">
        <v>8</v>
      </c>
      <c r="F22" s="9" t="s">
        <v>8</v>
      </c>
      <c r="G22" s="2">
        <f>G23</f>
        <v>33100.600000000006</v>
      </c>
      <c r="H22" s="2">
        <f t="shared" ref="H22:K24" si="8">H23</f>
        <v>35782.300000000003</v>
      </c>
      <c r="I22" s="2">
        <f t="shared" ref="I22:J24" si="9">I23</f>
        <v>0</v>
      </c>
      <c r="J22" s="2">
        <f t="shared" si="9"/>
        <v>35782.300000000003</v>
      </c>
      <c r="K22" s="2">
        <f t="shared" si="8"/>
        <v>35282.300000000003</v>
      </c>
      <c r="L22" s="2">
        <f t="shared" ref="L22:M24" si="10">L23</f>
        <v>0</v>
      </c>
      <c r="M22" s="2">
        <f t="shared" si="10"/>
        <v>35282.300000000003</v>
      </c>
    </row>
    <row r="23" spans="1:13" ht="24" x14ac:dyDescent="0.2">
      <c r="A23" s="42"/>
      <c r="B23" s="10" t="s">
        <v>288</v>
      </c>
      <c r="C23" s="8">
        <v>1</v>
      </c>
      <c r="D23" s="8">
        <v>4</v>
      </c>
      <c r="E23" s="6" t="s">
        <v>85</v>
      </c>
      <c r="F23" s="9" t="s">
        <v>8</v>
      </c>
      <c r="G23" s="2">
        <f>G24</f>
        <v>33100.600000000006</v>
      </c>
      <c r="H23" s="2">
        <f t="shared" si="8"/>
        <v>35782.300000000003</v>
      </c>
      <c r="I23" s="2">
        <f t="shared" si="9"/>
        <v>0</v>
      </c>
      <c r="J23" s="2">
        <f t="shared" si="9"/>
        <v>35782.300000000003</v>
      </c>
      <c r="K23" s="2">
        <f t="shared" si="8"/>
        <v>35282.300000000003</v>
      </c>
      <c r="L23" s="2">
        <f t="shared" si="10"/>
        <v>0</v>
      </c>
      <c r="M23" s="2">
        <f t="shared" si="10"/>
        <v>35282.300000000003</v>
      </c>
    </row>
    <row r="24" spans="1:13" x14ac:dyDescent="0.2">
      <c r="A24" s="42"/>
      <c r="B24" s="10" t="s">
        <v>289</v>
      </c>
      <c r="C24" s="8">
        <v>1</v>
      </c>
      <c r="D24" s="8">
        <v>4</v>
      </c>
      <c r="E24" s="6" t="s">
        <v>178</v>
      </c>
      <c r="F24" s="9" t="s">
        <v>8</v>
      </c>
      <c r="G24" s="2">
        <f>G25</f>
        <v>33100.600000000006</v>
      </c>
      <c r="H24" s="2">
        <f t="shared" si="8"/>
        <v>35782.300000000003</v>
      </c>
      <c r="I24" s="2">
        <f t="shared" si="9"/>
        <v>0</v>
      </c>
      <c r="J24" s="2">
        <f t="shared" si="9"/>
        <v>35782.300000000003</v>
      </c>
      <c r="K24" s="2">
        <f t="shared" si="8"/>
        <v>35282.300000000003</v>
      </c>
      <c r="L24" s="2">
        <f t="shared" si="10"/>
        <v>0</v>
      </c>
      <c r="M24" s="2">
        <f t="shared" si="10"/>
        <v>35282.300000000003</v>
      </c>
    </row>
    <row r="25" spans="1:13" ht="24" x14ac:dyDescent="0.2">
      <c r="A25" s="42"/>
      <c r="B25" s="11" t="s">
        <v>290</v>
      </c>
      <c r="C25" s="8">
        <v>1</v>
      </c>
      <c r="D25" s="8">
        <v>4</v>
      </c>
      <c r="E25" s="6" t="s">
        <v>179</v>
      </c>
      <c r="F25" s="9"/>
      <c r="G25" s="2">
        <f t="shared" ref="G25:M25" si="11">G26+G33</f>
        <v>33100.600000000006</v>
      </c>
      <c r="H25" s="2">
        <f t="shared" si="11"/>
        <v>35782.300000000003</v>
      </c>
      <c r="I25" s="2">
        <f t="shared" si="11"/>
        <v>0</v>
      </c>
      <c r="J25" s="2">
        <f t="shared" si="11"/>
        <v>35782.300000000003</v>
      </c>
      <c r="K25" s="2">
        <f t="shared" si="11"/>
        <v>35282.300000000003</v>
      </c>
      <c r="L25" s="2">
        <f t="shared" si="11"/>
        <v>0</v>
      </c>
      <c r="M25" s="2">
        <f t="shared" si="11"/>
        <v>35282.300000000003</v>
      </c>
    </row>
    <row r="26" spans="1:13" ht="24" x14ac:dyDescent="0.2">
      <c r="A26" s="42"/>
      <c r="B26" s="11" t="s">
        <v>292</v>
      </c>
      <c r="C26" s="8">
        <v>1</v>
      </c>
      <c r="D26" s="8">
        <v>4</v>
      </c>
      <c r="E26" s="6" t="s">
        <v>181</v>
      </c>
      <c r="F26" s="9" t="s">
        <v>8</v>
      </c>
      <c r="G26" s="2">
        <f t="shared" ref="G26:M26" si="12">G27+G29+G31</f>
        <v>33050.600000000006</v>
      </c>
      <c r="H26" s="2">
        <f t="shared" si="12"/>
        <v>35782.300000000003</v>
      </c>
      <c r="I26" s="2">
        <f t="shared" si="12"/>
        <v>0</v>
      </c>
      <c r="J26" s="2">
        <f t="shared" si="12"/>
        <v>35782.300000000003</v>
      </c>
      <c r="K26" s="2">
        <f t="shared" si="12"/>
        <v>35282.300000000003</v>
      </c>
      <c r="L26" s="2">
        <f t="shared" si="12"/>
        <v>0</v>
      </c>
      <c r="M26" s="2">
        <f t="shared" si="12"/>
        <v>35282.300000000003</v>
      </c>
    </row>
    <row r="27" spans="1:13" ht="48" x14ac:dyDescent="0.2">
      <c r="A27" s="42"/>
      <c r="B27" s="12" t="s">
        <v>10</v>
      </c>
      <c r="C27" s="8">
        <v>1</v>
      </c>
      <c r="D27" s="8">
        <v>4</v>
      </c>
      <c r="E27" s="6" t="s">
        <v>181</v>
      </c>
      <c r="F27" s="9" t="s">
        <v>11</v>
      </c>
      <c r="G27" s="2">
        <f t="shared" ref="G27:M27" si="13">G28</f>
        <v>32777.300000000003</v>
      </c>
      <c r="H27" s="2">
        <f t="shared" si="13"/>
        <v>35707</v>
      </c>
      <c r="I27" s="2">
        <f t="shared" si="13"/>
        <v>0</v>
      </c>
      <c r="J27" s="2">
        <f t="shared" si="13"/>
        <v>35707</v>
      </c>
      <c r="K27" s="2">
        <f t="shared" si="13"/>
        <v>35207</v>
      </c>
      <c r="L27" s="2">
        <f t="shared" si="13"/>
        <v>0</v>
      </c>
      <c r="M27" s="2">
        <f t="shared" si="13"/>
        <v>35207</v>
      </c>
    </row>
    <row r="28" spans="1:13" ht="24" x14ac:dyDescent="0.2">
      <c r="A28" s="42"/>
      <c r="B28" s="12" t="s">
        <v>12</v>
      </c>
      <c r="C28" s="8">
        <v>1</v>
      </c>
      <c r="D28" s="8">
        <v>4</v>
      </c>
      <c r="E28" s="6" t="s">
        <v>181</v>
      </c>
      <c r="F28" s="9" t="s">
        <v>13</v>
      </c>
      <c r="G28" s="45">
        <f>32777.3</f>
        <v>32777.300000000003</v>
      </c>
      <c r="H28" s="2">
        <v>35707</v>
      </c>
      <c r="I28" s="2"/>
      <c r="J28" s="2">
        <f>H28+I28</f>
        <v>35707</v>
      </c>
      <c r="K28" s="2">
        <v>35207</v>
      </c>
      <c r="L28" s="2"/>
      <c r="M28" s="2">
        <f>K28+L28</f>
        <v>35207</v>
      </c>
    </row>
    <row r="29" spans="1:13" ht="24" hidden="1" x14ac:dyDescent="0.2">
      <c r="A29" s="42"/>
      <c r="B29" s="12" t="s">
        <v>73</v>
      </c>
      <c r="C29" s="8">
        <v>1</v>
      </c>
      <c r="D29" s="8">
        <v>4</v>
      </c>
      <c r="E29" s="60" t="s">
        <v>181</v>
      </c>
      <c r="F29" s="9" t="s">
        <v>15</v>
      </c>
      <c r="G29" s="2">
        <f t="shared" ref="G29:M29" si="14">G30</f>
        <v>188</v>
      </c>
      <c r="H29" s="2">
        <f t="shared" si="14"/>
        <v>0</v>
      </c>
      <c r="I29" s="2">
        <f t="shared" si="14"/>
        <v>0</v>
      </c>
      <c r="J29" s="2">
        <f t="shared" si="14"/>
        <v>0</v>
      </c>
      <c r="K29" s="2">
        <f t="shared" si="14"/>
        <v>0</v>
      </c>
      <c r="L29" s="2">
        <f t="shared" si="14"/>
        <v>0</v>
      </c>
      <c r="M29" s="2">
        <f t="shared" si="14"/>
        <v>0</v>
      </c>
    </row>
    <row r="30" spans="1:13" ht="24" hidden="1" x14ac:dyDescent="0.2">
      <c r="A30" s="42"/>
      <c r="B30" s="12" t="s">
        <v>16</v>
      </c>
      <c r="C30" s="8">
        <v>1</v>
      </c>
      <c r="D30" s="8">
        <v>4</v>
      </c>
      <c r="E30" s="60" t="s">
        <v>181</v>
      </c>
      <c r="F30" s="61" t="s">
        <v>17</v>
      </c>
      <c r="G30" s="2">
        <v>188</v>
      </c>
      <c r="H30" s="2">
        <v>0</v>
      </c>
      <c r="I30" s="2"/>
      <c r="J30" s="2">
        <f>H30+I30</f>
        <v>0</v>
      </c>
      <c r="K30" s="2">
        <v>0</v>
      </c>
      <c r="L30" s="2"/>
      <c r="M30" s="2">
        <f>K30+L30</f>
        <v>0</v>
      </c>
    </row>
    <row r="31" spans="1:13" x14ac:dyDescent="0.2">
      <c r="A31" s="42"/>
      <c r="B31" s="12" t="s">
        <v>18</v>
      </c>
      <c r="C31" s="8">
        <v>1</v>
      </c>
      <c r="D31" s="8">
        <v>4</v>
      </c>
      <c r="E31" s="6" t="s">
        <v>181</v>
      </c>
      <c r="F31" s="9">
        <v>800</v>
      </c>
      <c r="G31" s="2">
        <f t="shared" ref="G31:M31" si="15">G32</f>
        <v>85.3</v>
      </c>
      <c r="H31" s="2">
        <f t="shared" si="15"/>
        <v>75.3</v>
      </c>
      <c r="I31" s="2">
        <f t="shared" si="15"/>
        <v>0</v>
      </c>
      <c r="J31" s="2">
        <f t="shared" si="15"/>
        <v>75.3</v>
      </c>
      <c r="K31" s="2">
        <f t="shared" si="15"/>
        <v>75.3</v>
      </c>
      <c r="L31" s="2">
        <f t="shared" si="15"/>
        <v>0</v>
      </c>
      <c r="M31" s="2">
        <f t="shared" si="15"/>
        <v>75.3</v>
      </c>
    </row>
    <row r="32" spans="1:13" x14ac:dyDescent="0.2">
      <c r="A32" s="42"/>
      <c r="B32" s="12" t="s">
        <v>19</v>
      </c>
      <c r="C32" s="8">
        <v>1</v>
      </c>
      <c r="D32" s="8">
        <v>4</v>
      </c>
      <c r="E32" s="6" t="s">
        <v>181</v>
      </c>
      <c r="F32" s="9">
        <v>850</v>
      </c>
      <c r="G32" s="2">
        <v>85.3</v>
      </c>
      <c r="H32" s="2">
        <v>75.3</v>
      </c>
      <c r="I32" s="2"/>
      <c r="J32" s="2">
        <f>H32+I32</f>
        <v>75.3</v>
      </c>
      <c r="K32" s="2">
        <v>75.3</v>
      </c>
      <c r="L32" s="2"/>
      <c r="M32" s="2">
        <f>K32+L32</f>
        <v>75.3</v>
      </c>
    </row>
    <row r="33" spans="1:13" hidden="1" x14ac:dyDescent="0.2">
      <c r="A33" s="42"/>
      <c r="B33" s="11" t="s">
        <v>293</v>
      </c>
      <c r="C33" s="8">
        <v>1</v>
      </c>
      <c r="D33" s="8">
        <v>4</v>
      </c>
      <c r="E33" s="60" t="s">
        <v>182</v>
      </c>
      <c r="F33" s="9"/>
      <c r="G33" s="2">
        <f t="shared" ref="G33:M33" si="16">G34+G36+G38</f>
        <v>50</v>
      </c>
      <c r="H33" s="2">
        <f t="shared" si="16"/>
        <v>0</v>
      </c>
      <c r="I33" s="2">
        <f t="shared" si="16"/>
        <v>0</v>
      </c>
      <c r="J33" s="2">
        <f t="shared" si="16"/>
        <v>0</v>
      </c>
      <c r="K33" s="2">
        <f t="shared" si="16"/>
        <v>0</v>
      </c>
      <c r="L33" s="2">
        <f t="shared" si="16"/>
        <v>0</v>
      </c>
      <c r="M33" s="2">
        <f t="shared" si="16"/>
        <v>0</v>
      </c>
    </row>
    <row r="34" spans="1:13" s="1" customFormat="1" ht="48" hidden="1" x14ac:dyDescent="0.2">
      <c r="A34" s="42"/>
      <c r="B34" s="13" t="s">
        <v>10</v>
      </c>
      <c r="C34" s="14">
        <v>1</v>
      </c>
      <c r="D34" s="14">
        <v>4</v>
      </c>
      <c r="E34" s="60" t="s">
        <v>182</v>
      </c>
      <c r="F34" s="16" t="s">
        <v>11</v>
      </c>
      <c r="G34" s="17">
        <f t="shared" ref="G34:M34" si="17">G35</f>
        <v>0</v>
      </c>
      <c r="H34" s="17">
        <f t="shared" si="17"/>
        <v>0</v>
      </c>
      <c r="I34" s="17">
        <f t="shared" si="17"/>
        <v>0</v>
      </c>
      <c r="J34" s="17">
        <f t="shared" si="17"/>
        <v>0</v>
      </c>
      <c r="K34" s="17">
        <f t="shared" si="17"/>
        <v>0</v>
      </c>
      <c r="L34" s="17">
        <f t="shared" si="17"/>
        <v>0</v>
      </c>
      <c r="M34" s="17">
        <f t="shared" si="17"/>
        <v>0</v>
      </c>
    </row>
    <row r="35" spans="1:13" s="1" customFormat="1" ht="24" hidden="1" x14ac:dyDescent="0.2">
      <c r="A35" s="42"/>
      <c r="B35" s="7" t="s">
        <v>12</v>
      </c>
      <c r="C35" s="8">
        <v>1</v>
      </c>
      <c r="D35" s="8">
        <v>4</v>
      </c>
      <c r="E35" s="60" t="s">
        <v>182</v>
      </c>
      <c r="F35" s="61">
        <v>120</v>
      </c>
      <c r="G35" s="2">
        <v>0</v>
      </c>
      <c r="H35" s="2">
        <v>0</v>
      </c>
      <c r="I35" s="2"/>
      <c r="J35" s="2">
        <f>H35+I35</f>
        <v>0</v>
      </c>
      <c r="K35" s="2">
        <v>0</v>
      </c>
      <c r="L35" s="2"/>
      <c r="M35" s="2">
        <f>K35+L35</f>
        <v>0</v>
      </c>
    </row>
    <row r="36" spans="1:13" s="1" customFormat="1" ht="24" hidden="1" x14ac:dyDescent="0.2">
      <c r="A36" s="42"/>
      <c r="B36" s="12" t="s">
        <v>73</v>
      </c>
      <c r="C36" s="8">
        <v>1</v>
      </c>
      <c r="D36" s="8">
        <v>4</v>
      </c>
      <c r="E36" s="60" t="s">
        <v>182</v>
      </c>
      <c r="F36" s="9">
        <v>200</v>
      </c>
      <c r="G36" s="2">
        <f t="shared" ref="G36:M36" si="18">G37</f>
        <v>0</v>
      </c>
      <c r="H36" s="2">
        <f t="shared" si="18"/>
        <v>0</v>
      </c>
      <c r="I36" s="2">
        <f t="shared" si="18"/>
        <v>0</v>
      </c>
      <c r="J36" s="2">
        <f t="shared" si="18"/>
        <v>0</v>
      </c>
      <c r="K36" s="2">
        <f t="shared" si="18"/>
        <v>0</v>
      </c>
      <c r="L36" s="2">
        <f t="shared" si="18"/>
        <v>0</v>
      </c>
      <c r="M36" s="2">
        <f t="shared" si="18"/>
        <v>0</v>
      </c>
    </row>
    <row r="37" spans="1:13" s="1" customFormat="1" ht="24" hidden="1" x14ac:dyDescent="0.2">
      <c r="A37" s="42"/>
      <c r="B37" s="18" t="s">
        <v>16</v>
      </c>
      <c r="C37" s="19">
        <v>1</v>
      </c>
      <c r="D37" s="19">
        <v>4</v>
      </c>
      <c r="E37" s="60" t="s">
        <v>182</v>
      </c>
      <c r="F37" s="62">
        <v>240</v>
      </c>
      <c r="G37" s="22"/>
      <c r="H37" s="22"/>
      <c r="I37" s="22"/>
      <c r="J37" s="2">
        <f>H37+I37</f>
        <v>0</v>
      </c>
      <c r="K37" s="22"/>
      <c r="L37" s="22"/>
      <c r="M37" s="2">
        <f>K37+L37</f>
        <v>0</v>
      </c>
    </row>
    <row r="38" spans="1:13" hidden="1" x14ac:dyDescent="0.2">
      <c r="A38" s="42"/>
      <c r="B38" s="12" t="s">
        <v>18</v>
      </c>
      <c r="C38" s="8">
        <v>1</v>
      </c>
      <c r="D38" s="8">
        <v>4</v>
      </c>
      <c r="E38" s="60" t="s">
        <v>182</v>
      </c>
      <c r="F38" s="9">
        <v>800</v>
      </c>
      <c r="G38" s="2">
        <f t="shared" ref="G38:M38" si="19">SUM(G39:G40)</f>
        <v>50</v>
      </c>
      <c r="H38" s="2">
        <f t="shared" si="19"/>
        <v>0</v>
      </c>
      <c r="I38" s="2">
        <f t="shared" si="19"/>
        <v>0</v>
      </c>
      <c r="J38" s="2">
        <f t="shared" si="19"/>
        <v>0</v>
      </c>
      <c r="K38" s="2">
        <f t="shared" si="19"/>
        <v>0</v>
      </c>
      <c r="L38" s="2">
        <f t="shared" si="19"/>
        <v>0</v>
      </c>
      <c r="M38" s="2">
        <f t="shared" si="19"/>
        <v>0</v>
      </c>
    </row>
    <row r="39" spans="1:13" hidden="1" x14ac:dyDescent="0.2">
      <c r="A39" s="42"/>
      <c r="B39" s="12" t="s">
        <v>78</v>
      </c>
      <c r="C39" s="8">
        <v>1</v>
      </c>
      <c r="D39" s="8">
        <v>4</v>
      </c>
      <c r="E39" s="60" t="s">
        <v>182</v>
      </c>
      <c r="F39" s="61">
        <v>830</v>
      </c>
      <c r="G39" s="2">
        <v>50</v>
      </c>
      <c r="H39" s="2">
        <v>0</v>
      </c>
      <c r="I39" s="2"/>
      <c r="J39" s="2">
        <f t="shared" ref="J39:J40" si="20">H39+I39</f>
        <v>0</v>
      </c>
      <c r="K39" s="2">
        <v>0</v>
      </c>
      <c r="L39" s="2"/>
      <c r="M39" s="2">
        <f t="shared" ref="M39:M40" si="21">K39+L39</f>
        <v>0</v>
      </c>
    </row>
    <row r="40" spans="1:13" hidden="1" x14ac:dyDescent="0.2">
      <c r="A40" s="42"/>
      <c r="B40" s="12" t="s">
        <v>19</v>
      </c>
      <c r="C40" s="8">
        <v>1</v>
      </c>
      <c r="D40" s="8">
        <v>4</v>
      </c>
      <c r="E40" s="60" t="s">
        <v>182</v>
      </c>
      <c r="F40" s="61">
        <v>850</v>
      </c>
      <c r="G40" s="45">
        <v>0</v>
      </c>
      <c r="H40" s="2">
        <v>0</v>
      </c>
      <c r="I40" s="2"/>
      <c r="J40" s="2">
        <f t="shared" si="20"/>
        <v>0</v>
      </c>
      <c r="K40" s="2">
        <v>0</v>
      </c>
      <c r="L40" s="2"/>
      <c r="M40" s="2">
        <f t="shared" si="21"/>
        <v>0</v>
      </c>
    </row>
    <row r="41" spans="1:13" ht="25.5" hidden="1" customHeight="1" x14ac:dyDescent="0.2">
      <c r="A41" s="42"/>
      <c r="B41" s="11" t="s">
        <v>138</v>
      </c>
      <c r="C41" s="8">
        <v>1</v>
      </c>
      <c r="D41" s="8">
        <v>6</v>
      </c>
      <c r="E41" s="6"/>
      <c r="F41" s="9"/>
      <c r="G41" s="2">
        <f t="shared" ref="G41:K45" si="22">G42</f>
        <v>97.5</v>
      </c>
      <c r="H41" s="2">
        <f t="shared" si="22"/>
        <v>0</v>
      </c>
      <c r="I41" s="2">
        <f t="shared" ref="I41:J45" si="23">I42</f>
        <v>0</v>
      </c>
      <c r="J41" s="2">
        <f t="shared" si="23"/>
        <v>0</v>
      </c>
      <c r="K41" s="2">
        <f t="shared" si="22"/>
        <v>0</v>
      </c>
      <c r="L41" s="2">
        <f t="shared" ref="L41:M45" si="24">L42</f>
        <v>0</v>
      </c>
      <c r="M41" s="2">
        <f t="shared" si="24"/>
        <v>0</v>
      </c>
    </row>
    <row r="42" spans="1:13" hidden="1" x14ac:dyDescent="0.2">
      <c r="A42" s="42"/>
      <c r="B42" s="11" t="s">
        <v>285</v>
      </c>
      <c r="C42" s="8">
        <v>1</v>
      </c>
      <c r="D42" s="8">
        <v>6</v>
      </c>
      <c r="E42" s="6" t="s">
        <v>66</v>
      </c>
      <c r="F42" s="9"/>
      <c r="G42" s="2">
        <f>G43</f>
        <v>97.5</v>
      </c>
      <c r="H42" s="2">
        <f>H43</f>
        <v>0</v>
      </c>
      <c r="I42" s="2">
        <f t="shared" si="23"/>
        <v>0</v>
      </c>
      <c r="J42" s="2">
        <f t="shared" si="23"/>
        <v>0</v>
      </c>
      <c r="K42" s="2">
        <f>K43</f>
        <v>0</v>
      </c>
      <c r="L42" s="2">
        <f t="shared" si="24"/>
        <v>0</v>
      </c>
      <c r="M42" s="2">
        <f t="shared" si="24"/>
        <v>0</v>
      </c>
    </row>
    <row r="43" spans="1:13" ht="24" hidden="1" x14ac:dyDescent="0.2">
      <c r="A43" s="42"/>
      <c r="B43" s="11" t="s">
        <v>86</v>
      </c>
      <c r="C43" s="8">
        <v>1</v>
      </c>
      <c r="D43" s="8">
        <v>6</v>
      </c>
      <c r="E43" s="6" t="s">
        <v>94</v>
      </c>
      <c r="F43" s="9"/>
      <c r="G43" s="2">
        <f t="shared" si="22"/>
        <v>97.5</v>
      </c>
      <c r="H43" s="2">
        <f t="shared" si="22"/>
        <v>0</v>
      </c>
      <c r="I43" s="2">
        <f t="shared" si="23"/>
        <v>0</v>
      </c>
      <c r="J43" s="2">
        <f t="shared" si="23"/>
        <v>0</v>
      </c>
      <c r="K43" s="2">
        <f t="shared" si="22"/>
        <v>0</v>
      </c>
      <c r="L43" s="2">
        <f t="shared" si="24"/>
        <v>0</v>
      </c>
      <c r="M43" s="2">
        <f t="shared" si="24"/>
        <v>0</v>
      </c>
    </row>
    <row r="44" spans="1:13" ht="49.5" hidden="1" customHeight="1" x14ac:dyDescent="0.2">
      <c r="A44" s="42"/>
      <c r="B44" s="11" t="s">
        <v>64</v>
      </c>
      <c r="C44" s="8">
        <v>1</v>
      </c>
      <c r="D44" s="8">
        <v>6</v>
      </c>
      <c r="E44" s="60" t="s">
        <v>183</v>
      </c>
      <c r="F44" s="9"/>
      <c r="G44" s="2">
        <f t="shared" si="22"/>
        <v>97.5</v>
      </c>
      <c r="H44" s="2">
        <f t="shared" si="22"/>
        <v>0</v>
      </c>
      <c r="I44" s="2">
        <f t="shared" si="23"/>
        <v>0</v>
      </c>
      <c r="J44" s="2">
        <f t="shared" si="23"/>
        <v>0</v>
      </c>
      <c r="K44" s="2">
        <f t="shared" si="22"/>
        <v>0</v>
      </c>
      <c r="L44" s="2">
        <f t="shared" si="24"/>
        <v>0</v>
      </c>
      <c r="M44" s="2">
        <f t="shared" si="24"/>
        <v>0</v>
      </c>
    </row>
    <row r="45" spans="1:13" hidden="1" x14ac:dyDescent="0.2">
      <c r="A45" s="42"/>
      <c r="B45" s="11" t="s">
        <v>55</v>
      </c>
      <c r="C45" s="8">
        <v>1</v>
      </c>
      <c r="D45" s="8">
        <v>6</v>
      </c>
      <c r="E45" s="60" t="s">
        <v>183</v>
      </c>
      <c r="F45" s="9">
        <v>500</v>
      </c>
      <c r="G45" s="2">
        <f t="shared" si="22"/>
        <v>97.5</v>
      </c>
      <c r="H45" s="2">
        <f t="shared" si="22"/>
        <v>0</v>
      </c>
      <c r="I45" s="2">
        <f t="shared" si="23"/>
        <v>0</v>
      </c>
      <c r="J45" s="2">
        <f t="shared" si="23"/>
        <v>0</v>
      </c>
      <c r="K45" s="2">
        <f t="shared" si="22"/>
        <v>0</v>
      </c>
      <c r="L45" s="2">
        <f t="shared" si="24"/>
        <v>0</v>
      </c>
      <c r="M45" s="2">
        <f t="shared" si="24"/>
        <v>0</v>
      </c>
    </row>
    <row r="46" spans="1:13" hidden="1" x14ac:dyDescent="0.2">
      <c r="A46" s="42"/>
      <c r="B46" s="12" t="s">
        <v>56</v>
      </c>
      <c r="C46" s="8">
        <v>1</v>
      </c>
      <c r="D46" s="8">
        <v>6</v>
      </c>
      <c r="E46" s="60" t="s">
        <v>183</v>
      </c>
      <c r="F46" s="61">
        <v>540</v>
      </c>
      <c r="G46" s="2">
        <v>97.5</v>
      </c>
      <c r="H46" s="2">
        <v>0</v>
      </c>
      <c r="I46" s="2"/>
      <c r="J46" s="2">
        <f>H46+I46</f>
        <v>0</v>
      </c>
      <c r="K46" s="2">
        <v>0</v>
      </c>
      <c r="L46" s="2"/>
      <c r="M46" s="2">
        <f>K46+L46</f>
        <v>0</v>
      </c>
    </row>
    <row r="47" spans="1:13" hidden="1" x14ac:dyDescent="0.2">
      <c r="A47" s="42"/>
      <c r="B47" s="7" t="s">
        <v>141</v>
      </c>
      <c r="C47" s="8">
        <v>1</v>
      </c>
      <c r="D47" s="8">
        <v>7</v>
      </c>
      <c r="E47" s="6"/>
      <c r="F47" s="9" t="s">
        <v>8</v>
      </c>
      <c r="G47" s="2">
        <f t="shared" ref="G47:K51" si="25">G48</f>
        <v>0</v>
      </c>
      <c r="H47" s="2">
        <f t="shared" si="25"/>
        <v>0</v>
      </c>
      <c r="I47" s="2">
        <f t="shared" ref="I47:J51" si="26">I48</f>
        <v>0</v>
      </c>
      <c r="J47" s="2">
        <f t="shared" si="26"/>
        <v>0</v>
      </c>
      <c r="K47" s="2">
        <f t="shared" si="25"/>
        <v>0</v>
      </c>
      <c r="L47" s="2">
        <f t="shared" ref="L47:M51" si="27">L48</f>
        <v>0</v>
      </c>
      <c r="M47" s="2">
        <f t="shared" si="27"/>
        <v>0</v>
      </c>
    </row>
    <row r="48" spans="1:13" hidden="1" x14ac:dyDescent="0.2">
      <c r="A48" s="42"/>
      <c r="B48" s="10" t="s">
        <v>25</v>
      </c>
      <c r="C48" s="8">
        <v>1</v>
      </c>
      <c r="D48" s="8">
        <v>7</v>
      </c>
      <c r="E48" s="6" t="s">
        <v>66</v>
      </c>
      <c r="F48" s="9" t="s">
        <v>8</v>
      </c>
      <c r="G48" s="2">
        <f>G49</f>
        <v>0</v>
      </c>
      <c r="H48" s="2">
        <f>H49</f>
        <v>0</v>
      </c>
      <c r="I48" s="2">
        <f t="shared" si="26"/>
        <v>0</v>
      </c>
      <c r="J48" s="2">
        <f t="shared" si="26"/>
        <v>0</v>
      </c>
      <c r="K48" s="2">
        <f>K49</f>
        <v>0</v>
      </c>
      <c r="L48" s="2">
        <f t="shared" si="27"/>
        <v>0</v>
      </c>
      <c r="M48" s="2">
        <f t="shared" si="27"/>
        <v>0</v>
      </c>
    </row>
    <row r="49" spans="1:13" ht="28.5" hidden="1" customHeight="1" x14ac:dyDescent="0.2">
      <c r="A49" s="42"/>
      <c r="B49" s="11" t="s">
        <v>142</v>
      </c>
      <c r="C49" s="8">
        <v>1</v>
      </c>
      <c r="D49" s="8">
        <v>7</v>
      </c>
      <c r="E49" s="6" t="s">
        <v>184</v>
      </c>
      <c r="F49" s="9"/>
      <c r="G49" s="2">
        <f>G50</f>
        <v>0</v>
      </c>
      <c r="H49" s="2">
        <f>H50</f>
        <v>0</v>
      </c>
      <c r="I49" s="2">
        <f t="shared" si="26"/>
        <v>0</v>
      </c>
      <c r="J49" s="2">
        <f t="shared" si="26"/>
        <v>0</v>
      </c>
      <c r="K49" s="2">
        <f>K50</f>
        <v>0</v>
      </c>
      <c r="L49" s="2">
        <f t="shared" si="27"/>
        <v>0</v>
      </c>
      <c r="M49" s="2">
        <f t="shared" si="27"/>
        <v>0</v>
      </c>
    </row>
    <row r="50" spans="1:13" hidden="1" x14ac:dyDescent="0.2">
      <c r="A50" s="42"/>
      <c r="B50" s="11" t="s">
        <v>143</v>
      </c>
      <c r="C50" s="8">
        <v>1</v>
      </c>
      <c r="D50" s="8">
        <v>7</v>
      </c>
      <c r="E50" s="60" t="s">
        <v>185</v>
      </c>
      <c r="F50" s="9" t="s">
        <v>8</v>
      </c>
      <c r="G50" s="2">
        <f t="shared" si="25"/>
        <v>0</v>
      </c>
      <c r="H50" s="2">
        <f t="shared" si="25"/>
        <v>0</v>
      </c>
      <c r="I50" s="2">
        <f t="shared" si="26"/>
        <v>0</v>
      </c>
      <c r="J50" s="2">
        <f t="shared" si="26"/>
        <v>0</v>
      </c>
      <c r="K50" s="2">
        <f t="shared" si="25"/>
        <v>0</v>
      </c>
      <c r="L50" s="2">
        <f t="shared" si="27"/>
        <v>0</v>
      </c>
      <c r="M50" s="2">
        <f t="shared" si="27"/>
        <v>0</v>
      </c>
    </row>
    <row r="51" spans="1:13" hidden="1" x14ac:dyDescent="0.2">
      <c r="A51" s="42"/>
      <c r="B51" s="11" t="s">
        <v>18</v>
      </c>
      <c r="C51" s="8">
        <v>1</v>
      </c>
      <c r="D51" s="8">
        <v>7</v>
      </c>
      <c r="E51" s="60" t="s">
        <v>185</v>
      </c>
      <c r="F51" s="9" t="s">
        <v>21</v>
      </c>
      <c r="G51" s="2">
        <f t="shared" si="25"/>
        <v>0</v>
      </c>
      <c r="H51" s="2">
        <f t="shared" si="25"/>
        <v>0</v>
      </c>
      <c r="I51" s="2">
        <f t="shared" si="26"/>
        <v>0</v>
      </c>
      <c r="J51" s="2">
        <f t="shared" si="26"/>
        <v>0</v>
      </c>
      <c r="K51" s="2">
        <f t="shared" si="25"/>
        <v>0</v>
      </c>
      <c r="L51" s="2">
        <f t="shared" si="27"/>
        <v>0</v>
      </c>
      <c r="M51" s="2">
        <f t="shared" si="27"/>
        <v>0</v>
      </c>
    </row>
    <row r="52" spans="1:13" hidden="1" x14ac:dyDescent="0.2">
      <c r="A52" s="42"/>
      <c r="B52" s="12" t="s">
        <v>169</v>
      </c>
      <c r="C52" s="8">
        <v>1</v>
      </c>
      <c r="D52" s="8">
        <v>7</v>
      </c>
      <c r="E52" s="60" t="s">
        <v>185</v>
      </c>
      <c r="F52" s="61">
        <v>880</v>
      </c>
      <c r="G52" s="2">
        <v>0</v>
      </c>
      <c r="H52" s="2">
        <v>0</v>
      </c>
      <c r="I52" s="2"/>
      <c r="J52" s="2">
        <f>H52+I52</f>
        <v>0</v>
      </c>
      <c r="K52" s="2">
        <v>0</v>
      </c>
      <c r="L52" s="2"/>
      <c r="M52" s="2">
        <f>K52+L52</f>
        <v>0</v>
      </c>
    </row>
    <row r="53" spans="1:13" x14ac:dyDescent="0.2">
      <c r="A53" s="42"/>
      <c r="B53" s="7" t="s">
        <v>20</v>
      </c>
      <c r="C53" s="8">
        <v>1</v>
      </c>
      <c r="D53" s="8">
        <v>11</v>
      </c>
      <c r="E53" s="6"/>
      <c r="F53" s="9" t="s">
        <v>8</v>
      </c>
      <c r="G53" s="2">
        <f t="shared" ref="G53:K58" si="28">G54</f>
        <v>50</v>
      </c>
      <c r="H53" s="2">
        <f t="shared" si="28"/>
        <v>50</v>
      </c>
      <c r="I53" s="2">
        <f t="shared" ref="I53:J58" si="29">I54</f>
        <v>0</v>
      </c>
      <c r="J53" s="2">
        <f t="shared" si="29"/>
        <v>50</v>
      </c>
      <c r="K53" s="2">
        <f t="shared" si="28"/>
        <v>50</v>
      </c>
      <c r="L53" s="2">
        <f t="shared" ref="L53:M58" si="30">L54</f>
        <v>0</v>
      </c>
      <c r="M53" s="2">
        <f t="shared" si="30"/>
        <v>50</v>
      </c>
    </row>
    <row r="54" spans="1:13" ht="48" x14ac:dyDescent="0.2">
      <c r="A54" s="42"/>
      <c r="B54" s="10" t="s">
        <v>303</v>
      </c>
      <c r="C54" s="8">
        <v>1</v>
      </c>
      <c r="D54" s="8">
        <v>11</v>
      </c>
      <c r="E54" s="6" t="s">
        <v>96</v>
      </c>
      <c r="F54" s="9" t="s">
        <v>8</v>
      </c>
      <c r="G54" s="2">
        <f t="shared" si="28"/>
        <v>50</v>
      </c>
      <c r="H54" s="2">
        <f t="shared" si="28"/>
        <v>50</v>
      </c>
      <c r="I54" s="2">
        <f t="shared" si="29"/>
        <v>0</v>
      </c>
      <c r="J54" s="2">
        <f t="shared" si="29"/>
        <v>50</v>
      </c>
      <c r="K54" s="2">
        <f t="shared" si="28"/>
        <v>50</v>
      </c>
      <c r="L54" s="2">
        <f t="shared" si="30"/>
        <v>0</v>
      </c>
      <c r="M54" s="2">
        <f t="shared" si="30"/>
        <v>50</v>
      </c>
    </row>
    <row r="55" spans="1:13" x14ac:dyDescent="0.2">
      <c r="A55" s="42"/>
      <c r="B55" s="11" t="s">
        <v>289</v>
      </c>
      <c r="C55" s="8">
        <v>1</v>
      </c>
      <c r="D55" s="8">
        <v>11</v>
      </c>
      <c r="E55" s="6" t="s">
        <v>186</v>
      </c>
      <c r="F55" s="9" t="s">
        <v>8</v>
      </c>
      <c r="G55" s="2">
        <f>G56</f>
        <v>50</v>
      </c>
      <c r="H55" s="2">
        <f t="shared" si="28"/>
        <v>50</v>
      </c>
      <c r="I55" s="2">
        <f t="shared" si="29"/>
        <v>0</v>
      </c>
      <c r="J55" s="2">
        <f t="shared" si="29"/>
        <v>50</v>
      </c>
      <c r="K55" s="2">
        <f t="shared" si="28"/>
        <v>50</v>
      </c>
      <c r="L55" s="2">
        <f t="shared" si="30"/>
        <v>0</v>
      </c>
      <c r="M55" s="2">
        <f t="shared" si="30"/>
        <v>50</v>
      </c>
    </row>
    <row r="56" spans="1:13" ht="36" customHeight="1" x14ac:dyDescent="0.2">
      <c r="A56" s="42"/>
      <c r="B56" s="11" t="s">
        <v>304</v>
      </c>
      <c r="C56" s="8">
        <v>1</v>
      </c>
      <c r="D56" s="8">
        <v>11</v>
      </c>
      <c r="E56" s="6" t="s">
        <v>187</v>
      </c>
      <c r="F56" s="9"/>
      <c r="G56" s="2">
        <f>G57</f>
        <v>50</v>
      </c>
      <c r="H56" s="2">
        <f t="shared" si="28"/>
        <v>50</v>
      </c>
      <c r="I56" s="2">
        <f t="shared" si="29"/>
        <v>0</v>
      </c>
      <c r="J56" s="2">
        <f t="shared" si="29"/>
        <v>50</v>
      </c>
      <c r="K56" s="2">
        <f t="shared" si="28"/>
        <v>50</v>
      </c>
      <c r="L56" s="2">
        <f t="shared" si="30"/>
        <v>0</v>
      </c>
      <c r="M56" s="2">
        <f t="shared" si="30"/>
        <v>50</v>
      </c>
    </row>
    <row r="57" spans="1:13" x14ac:dyDescent="0.2">
      <c r="A57" s="42"/>
      <c r="B57" s="11" t="s">
        <v>305</v>
      </c>
      <c r="C57" s="8">
        <v>1</v>
      </c>
      <c r="D57" s="8">
        <v>11</v>
      </c>
      <c r="E57" s="6" t="s">
        <v>188</v>
      </c>
      <c r="F57" s="9" t="s">
        <v>8</v>
      </c>
      <c r="G57" s="2">
        <f t="shared" si="28"/>
        <v>50</v>
      </c>
      <c r="H57" s="2">
        <f t="shared" si="28"/>
        <v>50</v>
      </c>
      <c r="I57" s="2">
        <f t="shared" si="29"/>
        <v>0</v>
      </c>
      <c r="J57" s="2">
        <f t="shared" si="29"/>
        <v>50</v>
      </c>
      <c r="K57" s="2">
        <f t="shared" si="28"/>
        <v>50</v>
      </c>
      <c r="L57" s="2">
        <f t="shared" si="30"/>
        <v>0</v>
      </c>
      <c r="M57" s="2">
        <f t="shared" si="30"/>
        <v>50</v>
      </c>
    </row>
    <row r="58" spans="1:13" x14ac:dyDescent="0.2">
      <c r="A58" s="42"/>
      <c r="B58" s="11" t="s">
        <v>18</v>
      </c>
      <c r="C58" s="8">
        <v>1</v>
      </c>
      <c r="D58" s="8">
        <v>11</v>
      </c>
      <c r="E58" s="6" t="s">
        <v>188</v>
      </c>
      <c r="F58" s="9" t="s">
        <v>21</v>
      </c>
      <c r="G58" s="2">
        <f t="shared" si="28"/>
        <v>50</v>
      </c>
      <c r="H58" s="2">
        <f t="shared" si="28"/>
        <v>50</v>
      </c>
      <c r="I58" s="2">
        <f t="shared" si="29"/>
        <v>0</v>
      </c>
      <c r="J58" s="2">
        <f t="shared" si="29"/>
        <v>50</v>
      </c>
      <c r="K58" s="2">
        <f t="shared" si="28"/>
        <v>50</v>
      </c>
      <c r="L58" s="2">
        <f t="shared" si="30"/>
        <v>0</v>
      </c>
      <c r="M58" s="2">
        <f t="shared" si="30"/>
        <v>50</v>
      </c>
    </row>
    <row r="59" spans="1:13" x14ac:dyDescent="0.2">
      <c r="A59" s="42"/>
      <c r="B59" s="12" t="s">
        <v>22</v>
      </c>
      <c r="C59" s="8">
        <v>1</v>
      </c>
      <c r="D59" s="8">
        <v>11</v>
      </c>
      <c r="E59" s="6" t="s">
        <v>188</v>
      </c>
      <c r="F59" s="9" t="s">
        <v>23</v>
      </c>
      <c r="G59" s="2">
        <v>50</v>
      </c>
      <c r="H59" s="2">
        <v>50</v>
      </c>
      <c r="I59" s="2"/>
      <c r="J59" s="2">
        <f>H59+I59</f>
        <v>50</v>
      </c>
      <c r="K59" s="2">
        <v>50</v>
      </c>
      <c r="L59" s="2"/>
      <c r="M59" s="2">
        <f>K59+L59</f>
        <v>50</v>
      </c>
    </row>
    <row r="60" spans="1:13" x14ac:dyDescent="0.2">
      <c r="A60" s="42"/>
      <c r="B60" s="7" t="s">
        <v>24</v>
      </c>
      <c r="C60" s="8">
        <v>1</v>
      </c>
      <c r="D60" s="8">
        <v>13</v>
      </c>
      <c r="E60" s="6"/>
      <c r="F60" s="9" t="s">
        <v>8</v>
      </c>
      <c r="G60" s="2">
        <f>G61+G75+G83</f>
        <v>36775.699999999997</v>
      </c>
      <c r="H60" s="2">
        <f>H61+H75+H83</f>
        <v>37765.700000000004</v>
      </c>
      <c r="I60" s="2">
        <f>I61+I75+I83</f>
        <v>-5.8</v>
      </c>
      <c r="J60" s="2">
        <f t="shared" ref="J60" si="31">J61+J75+J83</f>
        <v>37759.9</v>
      </c>
      <c r="K60" s="2">
        <f>K61+K75+K83</f>
        <v>43251.4</v>
      </c>
      <c r="L60" s="2">
        <f>L61+L75+L83</f>
        <v>-2.7</v>
      </c>
      <c r="M60" s="2">
        <f t="shared" ref="M60" si="32">M61+M75+M83</f>
        <v>43248.700000000004</v>
      </c>
    </row>
    <row r="61" spans="1:13" ht="24" x14ac:dyDescent="0.2">
      <c r="A61" s="42"/>
      <c r="B61" s="10" t="s">
        <v>288</v>
      </c>
      <c r="C61" s="8">
        <v>1</v>
      </c>
      <c r="D61" s="8">
        <v>13</v>
      </c>
      <c r="E61" s="6" t="s">
        <v>85</v>
      </c>
      <c r="F61" s="9" t="s">
        <v>8</v>
      </c>
      <c r="G61" s="2">
        <f>G62</f>
        <v>36605.899999999994</v>
      </c>
      <c r="H61" s="2">
        <f t="shared" ref="H61:K62" si="33">H62</f>
        <v>34459.4</v>
      </c>
      <c r="I61" s="2">
        <f>I62</f>
        <v>-5.8</v>
      </c>
      <c r="J61" s="2">
        <f>J62</f>
        <v>34453.599999999999</v>
      </c>
      <c r="K61" s="2">
        <f t="shared" si="33"/>
        <v>36566.200000000004</v>
      </c>
      <c r="L61" s="2">
        <f>L62</f>
        <v>-2.7</v>
      </c>
      <c r="M61" s="2">
        <f>M62</f>
        <v>36563.500000000007</v>
      </c>
    </row>
    <row r="62" spans="1:13" x14ac:dyDescent="0.2">
      <c r="A62" s="42"/>
      <c r="B62" s="10" t="s">
        <v>289</v>
      </c>
      <c r="C62" s="8">
        <v>1</v>
      </c>
      <c r="D62" s="8">
        <v>13</v>
      </c>
      <c r="E62" s="6" t="s">
        <v>178</v>
      </c>
      <c r="F62" s="9"/>
      <c r="G62" s="2">
        <f>G63</f>
        <v>36605.899999999994</v>
      </c>
      <c r="H62" s="2">
        <f t="shared" si="33"/>
        <v>34459.4</v>
      </c>
      <c r="I62" s="2">
        <f>I63</f>
        <v>-5.8</v>
      </c>
      <c r="J62" s="2">
        <f>J63</f>
        <v>34453.599999999999</v>
      </c>
      <c r="K62" s="2">
        <f t="shared" si="33"/>
        <v>36566.200000000004</v>
      </c>
      <c r="L62" s="2">
        <f>L63</f>
        <v>-2.7</v>
      </c>
      <c r="M62" s="2">
        <f>M63</f>
        <v>36563.500000000007</v>
      </c>
    </row>
    <row r="63" spans="1:13" s="1" customFormat="1" ht="24" x14ac:dyDescent="0.2">
      <c r="A63" s="42"/>
      <c r="B63" s="13" t="s">
        <v>294</v>
      </c>
      <c r="C63" s="14">
        <v>1</v>
      </c>
      <c r="D63" s="14">
        <v>13</v>
      </c>
      <c r="E63" s="15" t="s">
        <v>189</v>
      </c>
      <c r="F63" s="16"/>
      <c r="G63" s="17">
        <f t="shared" ref="G63:M63" si="34">G64+G72</f>
        <v>36605.899999999994</v>
      </c>
      <c r="H63" s="17">
        <f t="shared" si="34"/>
        <v>34459.4</v>
      </c>
      <c r="I63" s="17">
        <f t="shared" si="34"/>
        <v>-5.8</v>
      </c>
      <c r="J63" s="17">
        <f t="shared" si="34"/>
        <v>34453.599999999999</v>
      </c>
      <c r="K63" s="17">
        <f t="shared" si="34"/>
        <v>36566.200000000004</v>
      </c>
      <c r="L63" s="17">
        <f t="shared" si="34"/>
        <v>-2.7</v>
      </c>
      <c r="M63" s="17">
        <f t="shared" si="34"/>
        <v>36563.500000000007</v>
      </c>
    </row>
    <row r="64" spans="1:13" ht="24" x14ac:dyDescent="0.2">
      <c r="A64" s="42"/>
      <c r="B64" s="11" t="s">
        <v>63</v>
      </c>
      <c r="C64" s="8">
        <v>1</v>
      </c>
      <c r="D64" s="8">
        <v>13</v>
      </c>
      <c r="E64" s="6" t="s">
        <v>190</v>
      </c>
      <c r="F64" s="9"/>
      <c r="G64" s="2">
        <f t="shared" ref="G64:M64" si="35">G65+G67+G69</f>
        <v>36605.899999999994</v>
      </c>
      <c r="H64" s="2">
        <f t="shared" si="35"/>
        <v>34459.4</v>
      </c>
      <c r="I64" s="2">
        <f t="shared" si="35"/>
        <v>-5.8</v>
      </c>
      <c r="J64" s="2">
        <f t="shared" si="35"/>
        <v>34453.599999999999</v>
      </c>
      <c r="K64" s="2">
        <f t="shared" si="35"/>
        <v>36566.200000000004</v>
      </c>
      <c r="L64" s="2">
        <f t="shared" si="35"/>
        <v>-2.7</v>
      </c>
      <c r="M64" s="2">
        <f t="shared" si="35"/>
        <v>36563.500000000007</v>
      </c>
    </row>
    <row r="65" spans="1:13" ht="48" x14ac:dyDescent="0.2">
      <c r="A65" s="42"/>
      <c r="B65" s="12" t="s">
        <v>10</v>
      </c>
      <c r="C65" s="8">
        <v>1</v>
      </c>
      <c r="D65" s="8">
        <v>13</v>
      </c>
      <c r="E65" s="6" t="s">
        <v>190</v>
      </c>
      <c r="F65" s="9" t="s">
        <v>11</v>
      </c>
      <c r="G65" s="2">
        <f t="shared" ref="G65:M65" si="36">G66</f>
        <v>33412.1</v>
      </c>
      <c r="H65" s="2">
        <f t="shared" si="36"/>
        <v>34014.400000000001</v>
      </c>
      <c r="I65" s="2">
        <f t="shared" si="36"/>
        <v>-5.8</v>
      </c>
      <c r="J65" s="2">
        <f t="shared" si="36"/>
        <v>34008.6</v>
      </c>
      <c r="K65" s="2">
        <f t="shared" si="36"/>
        <v>35871.200000000004</v>
      </c>
      <c r="L65" s="2">
        <f t="shared" si="36"/>
        <v>-2.7</v>
      </c>
      <c r="M65" s="2">
        <f t="shared" si="36"/>
        <v>35868.500000000007</v>
      </c>
    </row>
    <row r="66" spans="1:13" x14ac:dyDescent="0.2">
      <c r="A66" s="42"/>
      <c r="B66" s="12" t="s">
        <v>76</v>
      </c>
      <c r="C66" s="8">
        <v>1</v>
      </c>
      <c r="D66" s="8">
        <v>13</v>
      </c>
      <c r="E66" s="6" t="s">
        <v>190</v>
      </c>
      <c r="F66" s="9">
        <v>110</v>
      </c>
      <c r="G66" s="2">
        <v>33412.1</v>
      </c>
      <c r="H66" s="2">
        <f>34748-0.1-733.5</f>
        <v>34014.400000000001</v>
      </c>
      <c r="I66" s="2">
        <v>-5.8</v>
      </c>
      <c r="J66" s="2">
        <f>H66+I66</f>
        <v>34008.6</v>
      </c>
      <c r="K66" s="2">
        <f>34748-0.1+1123.3</f>
        <v>35871.200000000004</v>
      </c>
      <c r="L66" s="2">
        <v>-2.7</v>
      </c>
      <c r="M66" s="2">
        <f>K66+L66</f>
        <v>35868.500000000007</v>
      </c>
    </row>
    <row r="67" spans="1:13" ht="24" x14ac:dyDescent="0.2">
      <c r="A67" s="42"/>
      <c r="B67" s="12" t="s">
        <v>73</v>
      </c>
      <c r="C67" s="8">
        <v>1</v>
      </c>
      <c r="D67" s="8">
        <v>13</v>
      </c>
      <c r="E67" s="6" t="s">
        <v>190</v>
      </c>
      <c r="F67" s="9">
        <v>200</v>
      </c>
      <c r="G67" s="2">
        <f t="shared" ref="G67:M67" si="37">G68</f>
        <v>3145.6</v>
      </c>
      <c r="H67" s="2">
        <f t="shared" si="37"/>
        <v>445</v>
      </c>
      <c r="I67" s="2">
        <f t="shared" si="37"/>
        <v>0</v>
      </c>
      <c r="J67" s="2">
        <f t="shared" si="37"/>
        <v>445</v>
      </c>
      <c r="K67" s="2">
        <f t="shared" si="37"/>
        <v>695</v>
      </c>
      <c r="L67" s="2">
        <f t="shared" si="37"/>
        <v>0</v>
      </c>
      <c r="M67" s="2">
        <f t="shared" si="37"/>
        <v>695</v>
      </c>
    </row>
    <row r="68" spans="1:13" ht="24" x14ac:dyDescent="0.2">
      <c r="A68" s="42"/>
      <c r="B68" s="12" t="s">
        <v>16</v>
      </c>
      <c r="C68" s="8">
        <v>1</v>
      </c>
      <c r="D68" s="8">
        <v>13</v>
      </c>
      <c r="E68" s="6" t="s">
        <v>190</v>
      </c>
      <c r="F68" s="9">
        <v>240</v>
      </c>
      <c r="G68" s="2">
        <v>3145.6</v>
      </c>
      <c r="H68" s="2">
        <v>445</v>
      </c>
      <c r="I68" s="2"/>
      <c r="J68" s="2">
        <f>H68+I68</f>
        <v>445</v>
      </c>
      <c r="K68" s="2">
        <v>695</v>
      </c>
      <c r="L68" s="2"/>
      <c r="M68" s="2">
        <f>K68+L68</f>
        <v>695</v>
      </c>
    </row>
    <row r="69" spans="1:13" hidden="1" x14ac:dyDescent="0.2">
      <c r="A69" s="42"/>
      <c r="B69" s="12" t="s">
        <v>18</v>
      </c>
      <c r="C69" s="8">
        <v>1</v>
      </c>
      <c r="D69" s="8">
        <v>13</v>
      </c>
      <c r="E69" s="60" t="s">
        <v>190</v>
      </c>
      <c r="F69" s="9">
        <v>800</v>
      </c>
      <c r="G69" s="2">
        <f t="shared" ref="G69:M69" si="38">G70+G71</f>
        <v>48.2</v>
      </c>
      <c r="H69" s="2">
        <f t="shared" si="38"/>
        <v>0</v>
      </c>
      <c r="I69" s="2">
        <f t="shared" si="38"/>
        <v>0</v>
      </c>
      <c r="J69" s="2">
        <f t="shared" si="38"/>
        <v>0</v>
      </c>
      <c r="K69" s="2">
        <f t="shared" si="38"/>
        <v>0</v>
      </c>
      <c r="L69" s="2">
        <f t="shared" si="38"/>
        <v>0</v>
      </c>
      <c r="M69" s="2">
        <f t="shared" si="38"/>
        <v>0</v>
      </c>
    </row>
    <row r="70" spans="1:13" s="1" customFormat="1" hidden="1" x14ac:dyDescent="0.2">
      <c r="A70" s="42"/>
      <c r="B70" s="23" t="s">
        <v>78</v>
      </c>
      <c r="C70" s="24">
        <v>1</v>
      </c>
      <c r="D70" s="24">
        <v>13</v>
      </c>
      <c r="E70" s="60" t="s">
        <v>190</v>
      </c>
      <c r="F70" s="63">
        <v>830</v>
      </c>
      <c r="G70" s="26">
        <v>0</v>
      </c>
      <c r="H70" s="26">
        <v>0</v>
      </c>
      <c r="I70" s="26"/>
      <c r="J70" s="2">
        <f t="shared" ref="J70:J71" si="39">H70+I70</f>
        <v>0</v>
      </c>
      <c r="K70" s="26">
        <v>0</v>
      </c>
      <c r="L70" s="26"/>
      <c r="M70" s="2">
        <f t="shared" ref="M70:M71" si="40">K70+L70</f>
        <v>0</v>
      </c>
    </row>
    <row r="71" spans="1:13" hidden="1" x14ac:dyDescent="0.2">
      <c r="A71" s="42"/>
      <c r="B71" s="12" t="s">
        <v>19</v>
      </c>
      <c r="C71" s="8">
        <v>1</v>
      </c>
      <c r="D71" s="8">
        <v>13</v>
      </c>
      <c r="E71" s="60" t="s">
        <v>190</v>
      </c>
      <c r="F71" s="61">
        <v>850</v>
      </c>
      <c r="G71" s="27">
        <v>48.2</v>
      </c>
      <c r="H71" s="27">
        <v>0</v>
      </c>
      <c r="I71" s="27"/>
      <c r="J71" s="2">
        <f t="shared" si="39"/>
        <v>0</v>
      </c>
      <c r="K71" s="27">
        <v>0</v>
      </c>
      <c r="L71" s="27"/>
      <c r="M71" s="2">
        <f t="shared" si="40"/>
        <v>0</v>
      </c>
    </row>
    <row r="72" spans="1:13" ht="24" hidden="1" x14ac:dyDescent="0.2">
      <c r="A72" s="42"/>
      <c r="B72" s="28" t="s">
        <v>144</v>
      </c>
      <c r="C72" s="8">
        <v>1</v>
      </c>
      <c r="D72" s="8">
        <v>13</v>
      </c>
      <c r="E72" s="64" t="s">
        <v>191</v>
      </c>
      <c r="F72" s="9"/>
      <c r="G72" s="2">
        <f>G73</f>
        <v>0</v>
      </c>
      <c r="H72" s="2">
        <f t="shared" ref="H72:K73" si="41">H73</f>
        <v>0</v>
      </c>
      <c r="I72" s="2">
        <f>I73</f>
        <v>0</v>
      </c>
      <c r="J72" s="2">
        <f>J73</f>
        <v>0</v>
      </c>
      <c r="K72" s="2">
        <f t="shared" si="41"/>
        <v>0</v>
      </c>
      <c r="L72" s="2">
        <f>L73</f>
        <v>0</v>
      </c>
      <c r="M72" s="2">
        <f>M73</f>
        <v>0</v>
      </c>
    </row>
    <row r="73" spans="1:13" ht="24" hidden="1" x14ac:dyDescent="0.2">
      <c r="A73" s="42"/>
      <c r="B73" s="12" t="s">
        <v>73</v>
      </c>
      <c r="C73" s="8">
        <v>1</v>
      </c>
      <c r="D73" s="8">
        <v>13</v>
      </c>
      <c r="E73" s="64" t="s">
        <v>191</v>
      </c>
      <c r="F73" s="9">
        <v>200</v>
      </c>
      <c r="G73" s="2">
        <f>G74</f>
        <v>0</v>
      </c>
      <c r="H73" s="2">
        <f t="shared" si="41"/>
        <v>0</v>
      </c>
      <c r="I73" s="2">
        <f>I74</f>
        <v>0</v>
      </c>
      <c r="J73" s="2">
        <f>J74</f>
        <v>0</v>
      </c>
      <c r="K73" s="2">
        <f t="shared" si="41"/>
        <v>0</v>
      </c>
      <c r="L73" s="2">
        <f>L74</f>
        <v>0</v>
      </c>
      <c r="M73" s="2">
        <f>M74</f>
        <v>0</v>
      </c>
    </row>
    <row r="74" spans="1:13" ht="24" hidden="1" x14ac:dyDescent="0.2">
      <c r="A74" s="42"/>
      <c r="B74" s="12" t="s">
        <v>16</v>
      </c>
      <c r="C74" s="8">
        <v>1</v>
      </c>
      <c r="D74" s="8">
        <v>13</v>
      </c>
      <c r="E74" s="64" t="s">
        <v>191</v>
      </c>
      <c r="F74" s="61">
        <v>240</v>
      </c>
      <c r="G74" s="2"/>
      <c r="H74" s="2"/>
      <c r="I74" s="2"/>
      <c r="J74" s="2">
        <f>H74+I74</f>
        <v>0</v>
      </c>
      <c r="K74" s="2"/>
      <c r="L74" s="2"/>
      <c r="M74" s="2">
        <f>K74+L74</f>
        <v>0</v>
      </c>
    </row>
    <row r="75" spans="1:13" ht="24" x14ac:dyDescent="0.2">
      <c r="A75" s="42"/>
      <c r="B75" s="11" t="s">
        <v>145</v>
      </c>
      <c r="C75" s="8">
        <v>1</v>
      </c>
      <c r="D75" s="8">
        <v>13</v>
      </c>
      <c r="E75" s="6" t="s">
        <v>87</v>
      </c>
      <c r="F75" s="9"/>
      <c r="G75" s="2">
        <f>G76</f>
        <v>169.8</v>
      </c>
      <c r="H75" s="2">
        <f>H76</f>
        <v>19.8</v>
      </c>
      <c r="I75" s="2">
        <f>I76</f>
        <v>0</v>
      </c>
      <c r="J75" s="2">
        <f t="shared" ref="J75" si="42">J76</f>
        <v>19.8</v>
      </c>
      <c r="K75" s="2">
        <f>K76</f>
        <v>107.1</v>
      </c>
      <c r="L75" s="2">
        <f>L76</f>
        <v>0</v>
      </c>
      <c r="M75" s="2">
        <f t="shared" ref="M75" si="43">M76</f>
        <v>107.1</v>
      </c>
    </row>
    <row r="76" spans="1:13" ht="29.25" customHeight="1" x14ac:dyDescent="0.2">
      <c r="A76" s="42"/>
      <c r="B76" s="11" t="s">
        <v>286</v>
      </c>
      <c r="C76" s="8">
        <v>1</v>
      </c>
      <c r="D76" s="8">
        <v>13</v>
      </c>
      <c r="E76" s="6" t="s">
        <v>192</v>
      </c>
      <c r="F76" s="9"/>
      <c r="G76" s="2">
        <f>G77+G80</f>
        <v>169.8</v>
      </c>
      <c r="H76" s="2">
        <f>H77+H80</f>
        <v>19.8</v>
      </c>
      <c r="I76" s="2">
        <f>I77+I80</f>
        <v>0</v>
      </c>
      <c r="J76" s="2">
        <f t="shared" ref="J76" si="44">J77+J80</f>
        <v>19.8</v>
      </c>
      <c r="K76" s="2">
        <f>K77+K80</f>
        <v>107.1</v>
      </c>
      <c r="L76" s="2">
        <f>L77+L80</f>
        <v>0</v>
      </c>
      <c r="M76" s="2">
        <f t="shared" ref="M76" si="45">M77+M80</f>
        <v>107.1</v>
      </c>
    </row>
    <row r="77" spans="1:13" ht="48" x14ac:dyDescent="0.2">
      <c r="A77" s="42"/>
      <c r="B77" s="11" t="s">
        <v>64</v>
      </c>
      <c r="C77" s="8">
        <v>1</v>
      </c>
      <c r="D77" s="8">
        <v>13</v>
      </c>
      <c r="E77" s="6" t="s">
        <v>193</v>
      </c>
      <c r="F77" s="9"/>
      <c r="G77" s="2">
        <f>G78</f>
        <v>19.8</v>
      </c>
      <c r="H77" s="2">
        <f t="shared" ref="H77:K78" si="46">H78</f>
        <v>19.8</v>
      </c>
      <c r="I77" s="2">
        <f>I78</f>
        <v>0</v>
      </c>
      <c r="J77" s="2">
        <f>J78</f>
        <v>19.8</v>
      </c>
      <c r="K77" s="2">
        <f t="shared" si="46"/>
        <v>19.8</v>
      </c>
      <c r="L77" s="2">
        <f>L78</f>
        <v>0</v>
      </c>
      <c r="M77" s="2">
        <f>M78</f>
        <v>19.8</v>
      </c>
    </row>
    <row r="78" spans="1:13" x14ac:dyDescent="0.2">
      <c r="A78" s="42"/>
      <c r="B78" s="11" t="s">
        <v>55</v>
      </c>
      <c r="C78" s="8">
        <v>1</v>
      </c>
      <c r="D78" s="8">
        <v>13</v>
      </c>
      <c r="E78" s="6" t="s">
        <v>193</v>
      </c>
      <c r="F78" s="9">
        <v>500</v>
      </c>
      <c r="G78" s="2">
        <f>G79</f>
        <v>19.8</v>
      </c>
      <c r="H78" s="2">
        <f t="shared" si="46"/>
        <v>19.8</v>
      </c>
      <c r="I78" s="2">
        <f>I79</f>
        <v>0</v>
      </c>
      <c r="J78" s="2">
        <f>J79</f>
        <v>19.8</v>
      </c>
      <c r="K78" s="2">
        <f t="shared" si="46"/>
        <v>19.8</v>
      </c>
      <c r="L78" s="2">
        <f>L79</f>
        <v>0</v>
      </c>
      <c r="M78" s="2">
        <f>M79</f>
        <v>19.8</v>
      </c>
    </row>
    <row r="79" spans="1:13" x14ac:dyDescent="0.2">
      <c r="A79" s="42"/>
      <c r="B79" s="12" t="s">
        <v>56</v>
      </c>
      <c r="C79" s="8">
        <v>1</v>
      </c>
      <c r="D79" s="8">
        <v>13</v>
      </c>
      <c r="E79" s="6" t="s">
        <v>193</v>
      </c>
      <c r="F79" s="9">
        <v>540</v>
      </c>
      <c r="G79" s="45">
        <f>19.7+0.1</f>
        <v>19.8</v>
      </c>
      <c r="H79" s="2">
        <f>19.7+0.1</f>
        <v>19.8</v>
      </c>
      <c r="I79" s="2"/>
      <c r="J79" s="2">
        <f>H79+I79</f>
        <v>19.8</v>
      </c>
      <c r="K79" s="2">
        <f>19.7+0.1</f>
        <v>19.8</v>
      </c>
      <c r="L79" s="2"/>
      <c r="M79" s="2">
        <f>K79+L79</f>
        <v>19.8</v>
      </c>
    </row>
    <row r="80" spans="1:13" hidden="1" x14ac:dyDescent="0.2">
      <c r="A80" s="42"/>
      <c r="B80" s="12" t="s">
        <v>282</v>
      </c>
      <c r="C80" s="8">
        <v>1</v>
      </c>
      <c r="D80" s="8">
        <v>13</v>
      </c>
      <c r="E80" s="60" t="s">
        <v>194</v>
      </c>
      <c r="F80" s="9"/>
      <c r="G80" s="2">
        <f>G81</f>
        <v>150</v>
      </c>
      <c r="H80" s="2">
        <f t="shared" ref="H80:K81" si="47">H81</f>
        <v>0</v>
      </c>
      <c r="I80" s="2">
        <f>I81</f>
        <v>0</v>
      </c>
      <c r="J80" s="2">
        <f>J81</f>
        <v>0</v>
      </c>
      <c r="K80" s="2">
        <f t="shared" si="47"/>
        <v>87.3</v>
      </c>
      <c r="L80" s="2">
        <f>L81</f>
        <v>0</v>
      </c>
      <c r="M80" s="2">
        <f>M81</f>
        <v>87.3</v>
      </c>
    </row>
    <row r="81" spans="1:13" ht="24" hidden="1" x14ac:dyDescent="0.2">
      <c r="A81" s="42"/>
      <c r="B81" s="12" t="s">
        <v>73</v>
      </c>
      <c r="C81" s="8">
        <v>1</v>
      </c>
      <c r="D81" s="8">
        <v>13</v>
      </c>
      <c r="E81" s="60" t="s">
        <v>194</v>
      </c>
      <c r="F81" s="9">
        <v>200</v>
      </c>
      <c r="G81" s="2">
        <f>G82</f>
        <v>150</v>
      </c>
      <c r="H81" s="2">
        <f t="shared" si="47"/>
        <v>0</v>
      </c>
      <c r="I81" s="2">
        <f>I82</f>
        <v>0</v>
      </c>
      <c r="J81" s="2">
        <f>J82</f>
        <v>0</v>
      </c>
      <c r="K81" s="2">
        <f t="shared" si="47"/>
        <v>87.3</v>
      </c>
      <c r="L81" s="2">
        <f>L82</f>
        <v>0</v>
      </c>
      <c r="M81" s="2">
        <f>M82</f>
        <v>87.3</v>
      </c>
    </row>
    <row r="82" spans="1:13" ht="24" hidden="1" x14ac:dyDescent="0.2">
      <c r="A82" s="42"/>
      <c r="B82" s="12" t="s">
        <v>16</v>
      </c>
      <c r="C82" s="8">
        <v>1</v>
      </c>
      <c r="D82" s="8">
        <v>13</v>
      </c>
      <c r="E82" s="60" t="s">
        <v>194</v>
      </c>
      <c r="F82" s="61">
        <v>240</v>
      </c>
      <c r="G82" s="2">
        <v>150</v>
      </c>
      <c r="H82" s="2">
        <v>0</v>
      </c>
      <c r="I82" s="2"/>
      <c r="J82" s="2">
        <f>H82+I82</f>
        <v>0</v>
      </c>
      <c r="K82" s="2">
        <v>87.3</v>
      </c>
      <c r="L82" s="2"/>
      <c r="M82" s="2">
        <f>K82+L82</f>
        <v>87.3</v>
      </c>
    </row>
    <row r="83" spans="1:13" x14ac:dyDescent="0.2">
      <c r="A83" s="42"/>
      <c r="B83" s="29" t="s">
        <v>25</v>
      </c>
      <c r="C83" s="14">
        <v>1</v>
      </c>
      <c r="D83" s="14">
        <v>13</v>
      </c>
      <c r="E83" s="30" t="s">
        <v>66</v>
      </c>
      <c r="F83" s="16"/>
      <c r="G83" s="17">
        <f t="shared" ref="G83:M83" si="48">G84</f>
        <v>0</v>
      </c>
      <c r="H83" s="17">
        <f t="shared" si="48"/>
        <v>3286.5</v>
      </c>
      <c r="I83" s="17">
        <f t="shared" si="48"/>
        <v>0</v>
      </c>
      <c r="J83" s="17">
        <f t="shared" si="48"/>
        <v>3286.5</v>
      </c>
      <c r="K83" s="17">
        <f t="shared" si="48"/>
        <v>6578.1</v>
      </c>
      <c r="L83" s="17">
        <f t="shared" si="48"/>
        <v>0</v>
      </c>
      <c r="M83" s="17">
        <f t="shared" si="48"/>
        <v>6578.1</v>
      </c>
    </row>
    <row r="84" spans="1:13" x14ac:dyDescent="0.2">
      <c r="A84" s="42"/>
      <c r="B84" s="11" t="s">
        <v>79</v>
      </c>
      <c r="C84" s="8">
        <v>1</v>
      </c>
      <c r="D84" s="8">
        <v>13</v>
      </c>
      <c r="E84" s="31" t="s">
        <v>195</v>
      </c>
      <c r="F84" s="9"/>
      <c r="G84" s="2">
        <f t="shared" ref="G84:K85" si="49">G85</f>
        <v>0</v>
      </c>
      <c r="H84" s="2">
        <f t="shared" si="49"/>
        <v>3286.5</v>
      </c>
      <c r="I84" s="2">
        <f>I85</f>
        <v>0</v>
      </c>
      <c r="J84" s="2">
        <f>J85</f>
        <v>3286.5</v>
      </c>
      <c r="K84" s="2">
        <f t="shared" si="49"/>
        <v>6578.1</v>
      </c>
      <c r="L84" s="2">
        <f>L85</f>
        <v>0</v>
      </c>
      <c r="M84" s="2">
        <f>M85</f>
        <v>6578.1</v>
      </c>
    </row>
    <row r="85" spans="1:13" x14ac:dyDescent="0.2">
      <c r="A85" s="42"/>
      <c r="B85" s="11" t="s">
        <v>18</v>
      </c>
      <c r="C85" s="8">
        <v>1</v>
      </c>
      <c r="D85" s="8">
        <v>13</v>
      </c>
      <c r="E85" s="31" t="s">
        <v>195</v>
      </c>
      <c r="F85" s="9">
        <v>800</v>
      </c>
      <c r="G85" s="2">
        <f t="shared" si="49"/>
        <v>0</v>
      </c>
      <c r="H85" s="2">
        <f t="shared" si="49"/>
        <v>3286.5</v>
      </c>
      <c r="I85" s="2">
        <f>I86</f>
        <v>0</v>
      </c>
      <c r="J85" s="2">
        <f>J86</f>
        <v>3286.5</v>
      </c>
      <c r="K85" s="2">
        <f t="shared" si="49"/>
        <v>6578.1</v>
      </c>
      <c r="L85" s="2">
        <f>L86</f>
        <v>0</v>
      </c>
      <c r="M85" s="2">
        <f>M86</f>
        <v>6578.1</v>
      </c>
    </row>
    <row r="86" spans="1:13" x14ac:dyDescent="0.2">
      <c r="A86" s="42"/>
      <c r="B86" s="18" t="s">
        <v>22</v>
      </c>
      <c r="C86" s="19">
        <v>1</v>
      </c>
      <c r="D86" s="19">
        <v>13</v>
      </c>
      <c r="E86" s="31" t="s">
        <v>195</v>
      </c>
      <c r="F86" s="21">
        <v>870</v>
      </c>
      <c r="G86" s="22">
        <v>0</v>
      </c>
      <c r="H86" s="22">
        <v>3286.5</v>
      </c>
      <c r="I86" s="22"/>
      <c r="J86" s="2">
        <f>H86+I86</f>
        <v>3286.5</v>
      </c>
      <c r="K86" s="22">
        <v>6578.1</v>
      </c>
      <c r="L86" s="22"/>
      <c r="M86" s="2">
        <f>K86+L86</f>
        <v>6578.1</v>
      </c>
    </row>
    <row r="87" spans="1:13" x14ac:dyDescent="0.2">
      <c r="A87" s="42"/>
      <c r="B87" s="32" t="s">
        <v>26</v>
      </c>
      <c r="C87" s="8">
        <v>2</v>
      </c>
      <c r="D87" s="6" t="s">
        <v>27</v>
      </c>
      <c r="E87" s="6"/>
      <c r="F87" s="9"/>
      <c r="G87" s="2">
        <f t="shared" ref="G87:K92" si="50">G88</f>
        <v>0</v>
      </c>
      <c r="H87" s="2">
        <f t="shared" si="50"/>
        <v>1757.6</v>
      </c>
      <c r="I87" s="2">
        <f t="shared" ref="I87:J90" si="51">I88</f>
        <v>0</v>
      </c>
      <c r="J87" s="2">
        <f t="shared" si="51"/>
        <v>1757.6</v>
      </c>
      <c r="K87" s="2">
        <f t="shared" si="50"/>
        <v>1926.3000000000002</v>
      </c>
      <c r="L87" s="2">
        <f t="shared" ref="L87:M90" si="52">L88</f>
        <v>0</v>
      </c>
      <c r="M87" s="2">
        <f t="shared" si="52"/>
        <v>1926.3000000000002</v>
      </c>
    </row>
    <row r="88" spans="1:13" x14ac:dyDescent="0.2">
      <c r="A88" s="42"/>
      <c r="B88" s="11" t="s">
        <v>28</v>
      </c>
      <c r="C88" s="8">
        <v>2</v>
      </c>
      <c r="D88" s="8">
        <v>3</v>
      </c>
      <c r="E88" s="33"/>
      <c r="F88" s="9"/>
      <c r="G88" s="2">
        <f t="shared" si="50"/>
        <v>0</v>
      </c>
      <c r="H88" s="2">
        <f t="shared" si="50"/>
        <v>1757.6</v>
      </c>
      <c r="I88" s="2">
        <f t="shared" si="51"/>
        <v>0</v>
      </c>
      <c r="J88" s="2">
        <f t="shared" si="51"/>
        <v>1757.6</v>
      </c>
      <c r="K88" s="2">
        <f t="shared" si="50"/>
        <v>1926.3000000000002</v>
      </c>
      <c r="L88" s="2">
        <f t="shared" si="52"/>
        <v>0</v>
      </c>
      <c r="M88" s="2">
        <f t="shared" si="52"/>
        <v>1926.3000000000002</v>
      </c>
    </row>
    <row r="89" spans="1:13" x14ac:dyDescent="0.2">
      <c r="A89" s="42"/>
      <c r="B89" s="11" t="s">
        <v>25</v>
      </c>
      <c r="C89" s="8">
        <v>2</v>
      </c>
      <c r="D89" s="8">
        <v>3</v>
      </c>
      <c r="E89" s="31" t="s">
        <v>66</v>
      </c>
      <c r="F89" s="9" t="s">
        <v>8</v>
      </c>
      <c r="G89" s="2">
        <f>G90</f>
        <v>0</v>
      </c>
      <c r="H89" s="2">
        <f t="shared" si="50"/>
        <v>1757.6</v>
      </c>
      <c r="I89" s="2">
        <f t="shared" si="51"/>
        <v>0</v>
      </c>
      <c r="J89" s="2">
        <f t="shared" si="51"/>
        <v>1757.6</v>
      </c>
      <c r="K89" s="2">
        <f t="shared" si="50"/>
        <v>1926.3000000000002</v>
      </c>
      <c r="L89" s="2">
        <f t="shared" si="52"/>
        <v>0</v>
      </c>
      <c r="M89" s="2">
        <f t="shared" si="52"/>
        <v>1926.3000000000002</v>
      </c>
    </row>
    <row r="90" spans="1:13" ht="21.75" customHeight="1" x14ac:dyDescent="0.2">
      <c r="A90" s="42"/>
      <c r="B90" s="11" t="s">
        <v>93</v>
      </c>
      <c r="C90" s="8">
        <v>2</v>
      </c>
      <c r="D90" s="8">
        <v>3</v>
      </c>
      <c r="E90" s="31" t="s">
        <v>196</v>
      </c>
      <c r="F90" s="9"/>
      <c r="G90" s="2">
        <f>G91</f>
        <v>0</v>
      </c>
      <c r="H90" s="2">
        <f t="shared" si="50"/>
        <v>1757.6</v>
      </c>
      <c r="I90" s="2">
        <f t="shared" si="51"/>
        <v>0</v>
      </c>
      <c r="J90" s="2">
        <f t="shared" si="51"/>
        <v>1757.6</v>
      </c>
      <c r="K90" s="2">
        <f t="shared" si="50"/>
        <v>1926.3000000000002</v>
      </c>
      <c r="L90" s="2">
        <f t="shared" si="52"/>
        <v>0</v>
      </c>
      <c r="M90" s="2">
        <f t="shared" si="52"/>
        <v>1926.3000000000002</v>
      </c>
    </row>
    <row r="91" spans="1:13" s="1" customFormat="1" ht="25.5" customHeight="1" x14ac:dyDescent="0.2">
      <c r="A91" s="42"/>
      <c r="B91" s="11" t="s">
        <v>134</v>
      </c>
      <c r="C91" s="8">
        <v>2</v>
      </c>
      <c r="D91" s="8">
        <v>3</v>
      </c>
      <c r="E91" s="31" t="s">
        <v>197</v>
      </c>
      <c r="F91" s="9"/>
      <c r="G91" s="2">
        <f t="shared" ref="G91:M91" si="53">G92+G94</f>
        <v>0</v>
      </c>
      <c r="H91" s="2">
        <f t="shared" si="53"/>
        <v>1757.6</v>
      </c>
      <c r="I91" s="2">
        <f t="shared" si="53"/>
        <v>0</v>
      </c>
      <c r="J91" s="2">
        <f t="shared" si="53"/>
        <v>1757.6</v>
      </c>
      <c r="K91" s="2">
        <f t="shared" si="53"/>
        <v>1926.3000000000002</v>
      </c>
      <c r="L91" s="2">
        <f t="shared" si="53"/>
        <v>0</v>
      </c>
      <c r="M91" s="2">
        <f t="shared" si="53"/>
        <v>1926.3000000000002</v>
      </c>
    </row>
    <row r="92" spans="1:13" s="1" customFormat="1" ht="50.25" customHeight="1" x14ac:dyDescent="0.2">
      <c r="A92" s="42"/>
      <c r="B92" s="12" t="s">
        <v>10</v>
      </c>
      <c r="C92" s="8">
        <v>2</v>
      </c>
      <c r="D92" s="8">
        <v>3</v>
      </c>
      <c r="E92" s="31" t="s">
        <v>197</v>
      </c>
      <c r="F92" s="9">
        <v>100</v>
      </c>
      <c r="G92" s="2">
        <f t="shared" si="50"/>
        <v>0</v>
      </c>
      <c r="H92" s="2">
        <f t="shared" si="50"/>
        <v>1374</v>
      </c>
      <c r="I92" s="2">
        <f>I93</f>
        <v>0</v>
      </c>
      <c r="J92" s="2">
        <f>J93</f>
        <v>1374</v>
      </c>
      <c r="K92" s="2">
        <f t="shared" si="50"/>
        <v>1468.9</v>
      </c>
      <c r="L92" s="2">
        <f>L93</f>
        <v>0</v>
      </c>
      <c r="M92" s="2">
        <f>M93</f>
        <v>1468.9</v>
      </c>
    </row>
    <row r="93" spans="1:13" s="1" customFormat="1" ht="21.75" customHeight="1" x14ac:dyDescent="0.2">
      <c r="A93" s="42"/>
      <c r="B93" s="12" t="s">
        <v>12</v>
      </c>
      <c r="C93" s="8">
        <v>2</v>
      </c>
      <c r="D93" s="8">
        <v>3</v>
      </c>
      <c r="E93" s="31" t="s">
        <v>197</v>
      </c>
      <c r="F93" s="9">
        <v>120</v>
      </c>
      <c r="G93" s="2">
        <v>0</v>
      </c>
      <c r="H93" s="2">
        <v>1374</v>
      </c>
      <c r="I93" s="2"/>
      <c r="J93" s="2">
        <f>H93+I93</f>
        <v>1374</v>
      </c>
      <c r="K93" s="2">
        <v>1468.9</v>
      </c>
      <c r="L93" s="2"/>
      <c r="M93" s="2">
        <f>K93+L93</f>
        <v>1468.9</v>
      </c>
    </row>
    <row r="94" spans="1:13" s="1" customFormat="1" ht="23.25" customHeight="1" x14ac:dyDescent="0.2">
      <c r="A94" s="42"/>
      <c r="B94" s="12" t="s">
        <v>73</v>
      </c>
      <c r="C94" s="8">
        <v>2</v>
      </c>
      <c r="D94" s="8">
        <v>3</v>
      </c>
      <c r="E94" s="31" t="s">
        <v>197</v>
      </c>
      <c r="F94" s="9">
        <v>200</v>
      </c>
      <c r="G94" s="2">
        <f t="shared" ref="G94:M94" si="54">G95</f>
        <v>0</v>
      </c>
      <c r="H94" s="2">
        <f t="shared" si="54"/>
        <v>383.6</v>
      </c>
      <c r="I94" s="2">
        <f t="shared" si="54"/>
        <v>0</v>
      </c>
      <c r="J94" s="2">
        <f t="shared" si="54"/>
        <v>383.6</v>
      </c>
      <c r="K94" s="2">
        <f t="shared" si="54"/>
        <v>457.4</v>
      </c>
      <c r="L94" s="2">
        <f t="shared" si="54"/>
        <v>0</v>
      </c>
      <c r="M94" s="2">
        <f t="shared" si="54"/>
        <v>457.4</v>
      </c>
    </row>
    <row r="95" spans="1:13" ht="24" x14ac:dyDescent="0.2">
      <c r="A95" s="42"/>
      <c r="B95" s="12" t="s">
        <v>16</v>
      </c>
      <c r="C95" s="8">
        <v>2</v>
      </c>
      <c r="D95" s="8">
        <v>3</v>
      </c>
      <c r="E95" s="31" t="s">
        <v>197</v>
      </c>
      <c r="F95" s="9">
        <v>240</v>
      </c>
      <c r="G95" s="2">
        <v>0</v>
      </c>
      <c r="H95" s="2">
        <v>383.6</v>
      </c>
      <c r="I95" s="2"/>
      <c r="J95" s="2">
        <f>H95+I95</f>
        <v>383.6</v>
      </c>
      <c r="K95" s="2">
        <v>457.4</v>
      </c>
      <c r="L95" s="2"/>
      <c r="M95" s="2">
        <f>K95+L95</f>
        <v>457.4</v>
      </c>
    </row>
    <row r="96" spans="1:13" ht="24" x14ac:dyDescent="0.2">
      <c r="A96" s="42"/>
      <c r="B96" s="32" t="s">
        <v>29</v>
      </c>
      <c r="C96" s="8">
        <v>3</v>
      </c>
      <c r="D96" s="6" t="s">
        <v>27</v>
      </c>
      <c r="E96" s="6"/>
      <c r="F96" s="9" t="s">
        <v>8</v>
      </c>
      <c r="G96" s="2">
        <f t="shared" ref="G96:M96" si="55">G97+G104+G115</f>
        <v>95</v>
      </c>
      <c r="H96" s="2">
        <f t="shared" si="55"/>
        <v>253</v>
      </c>
      <c r="I96" s="2">
        <f t="shared" si="55"/>
        <v>0</v>
      </c>
      <c r="J96" s="2">
        <f t="shared" si="55"/>
        <v>253</v>
      </c>
      <c r="K96" s="2">
        <f t="shared" si="55"/>
        <v>203</v>
      </c>
      <c r="L96" s="2">
        <f t="shared" si="55"/>
        <v>0</v>
      </c>
      <c r="M96" s="2">
        <f t="shared" si="55"/>
        <v>203</v>
      </c>
    </row>
    <row r="97" spans="1:13" x14ac:dyDescent="0.2">
      <c r="A97" s="42"/>
      <c r="B97" s="32" t="s">
        <v>30</v>
      </c>
      <c r="C97" s="8">
        <v>3</v>
      </c>
      <c r="D97" s="8">
        <v>4</v>
      </c>
      <c r="E97" s="6"/>
      <c r="F97" s="9" t="s">
        <v>8</v>
      </c>
      <c r="G97" s="2">
        <f t="shared" ref="G97:M97" si="56">G98</f>
        <v>0</v>
      </c>
      <c r="H97" s="2">
        <f t="shared" si="56"/>
        <v>158</v>
      </c>
      <c r="I97" s="2">
        <f t="shared" si="56"/>
        <v>0</v>
      </c>
      <c r="J97" s="2">
        <f t="shared" si="56"/>
        <v>158</v>
      </c>
      <c r="K97" s="2">
        <f t="shared" si="56"/>
        <v>158</v>
      </c>
      <c r="L97" s="2">
        <f t="shared" si="56"/>
        <v>0</v>
      </c>
      <c r="M97" s="2">
        <f t="shared" si="56"/>
        <v>158</v>
      </c>
    </row>
    <row r="98" spans="1:13" ht="24" x14ac:dyDescent="0.2">
      <c r="A98" s="42"/>
      <c r="B98" s="10" t="s">
        <v>288</v>
      </c>
      <c r="C98" s="8">
        <v>3</v>
      </c>
      <c r="D98" s="8">
        <v>4</v>
      </c>
      <c r="E98" s="6" t="s">
        <v>85</v>
      </c>
      <c r="F98" s="9"/>
      <c r="G98" s="2">
        <f t="shared" ref="G98:K102" si="57">G99</f>
        <v>0</v>
      </c>
      <c r="H98" s="2">
        <f t="shared" si="57"/>
        <v>158</v>
      </c>
      <c r="I98" s="2">
        <f t="shared" ref="I98:J102" si="58">I99</f>
        <v>0</v>
      </c>
      <c r="J98" s="2">
        <f t="shared" si="58"/>
        <v>158</v>
      </c>
      <c r="K98" s="2">
        <f t="shared" si="57"/>
        <v>158</v>
      </c>
      <c r="L98" s="2">
        <f t="shared" ref="L98:M102" si="59">L99</f>
        <v>0</v>
      </c>
      <c r="M98" s="2">
        <f t="shared" si="59"/>
        <v>158</v>
      </c>
    </row>
    <row r="99" spans="1:13" x14ac:dyDescent="0.2">
      <c r="A99" s="42"/>
      <c r="B99" s="10" t="s">
        <v>289</v>
      </c>
      <c r="C99" s="8">
        <v>3</v>
      </c>
      <c r="D99" s="8">
        <v>4</v>
      </c>
      <c r="E99" s="6" t="s">
        <v>178</v>
      </c>
      <c r="F99" s="9"/>
      <c r="G99" s="2">
        <f>G100</f>
        <v>0</v>
      </c>
      <c r="H99" s="2">
        <f t="shared" si="57"/>
        <v>158</v>
      </c>
      <c r="I99" s="2">
        <f t="shared" si="58"/>
        <v>0</v>
      </c>
      <c r="J99" s="2">
        <f t="shared" si="58"/>
        <v>158</v>
      </c>
      <c r="K99" s="2">
        <f t="shared" si="57"/>
        <v>158</v>
      </c>
      <c r="L99" s="2">
        <f t="shared" si="59"/>
        <v>0</v>
      </c>
      <c r="M99" s="2">
        <f t="shared" si="59"/>
        <v>158</v>
      </c>
    </row>
    <row r="100" spans="1:13" ht="24" x14ac:dyDescent="0.2">
      <c r="A100" s="42"/>
      <c r="B100" s="10" t="s">
        <v>290</v>
      </c>
      <c r="C100" s="8">
        <v>3</v>
      </c>
      <c r="D100" s="8">
        <v>4</v>
      </c>
      <c r="E100" s="6" t="s">
        <v>179</v>
      </c>
      <c r="F100" s="9"/>
      <c r="G100" s="2">
        <f>G101</f>
        <v>0</v>
      </c>
      <c r="H100" s="2">
        <f t="shared" si="57"/>
        <v>158</v>
      </c>
      <c r="I100" s="2">
        <f t="shared" si="58"/>
        <v>0</v>
      </c>
      <c r="J100" s="2">
        <f t="shared" si="58"/>
        <v>158</v>
      </c>
      <c r="K100" s="2">
        <f t="shared" si="57"/>
        <v>158</v>
      </c>
      <c r="L100" s="2">
        <f t="shared" si="59"/>
        <v>0</v>
      </c>
      <c r="M100" s="2">
        <f t="shared" si="59"/>
        <v>158</v>
      </c>
    </row>
    <row r="101" spans="1:13" ht="68.25" customHeight="1" x14ac:dyDescent="0.2">
      <c r="A101" s="42"/>
      <c r="B101" s="66" t="s">
        <v>67</v>
      </c>
      <c r="C101" s="8">
        <v>3</v>
      </c>
      <c r="D101" s="8">
        <v>4</v>
      </c>
      <c r="E101" s="6" t="s">
        <v>199</v>
      </c>
      <c r="F101" s="9"/>
      <c r="G101" s="2">
        <f t="shared" si="57"/>
        <v>0</v>
      </c>
      <c r="H101" s="2">
        <f t="shared" si="57"/>
        <v>158</v>
      </c>
      <c r="I101" s="2">
        <f t="shared" si="58"/>
        <v>0</v>
      </c>
      <c r="J101" s="2">
        <f t="shared" si="58"/>
        <v>158</v>
      </c>
      <c r="K101" s="2">
        <f t="shared" si="57"/>
        <v>158</v>
      </c>
      <c r="L101" s="2">
        <f t="shared" si="59"/>
        <v>0</v>
      </c>
      <c r="M101" s="2">
        <f t="shared" si="59"/>
        <v>158</v>
      </c>
    </row>
    <row r="102" spans="1:13" ht="24" x14ac:dyDescent="0.2">
      <c r="A102" s="42"/>
      <c r="B102" s="12" t="s">
        <v>73</v>
      </c>
      <c r="C102" s="8">
        <v>3</v>
      </c>
      <c r="D102" s="8">
        <v>4</v>
      </c>
      <c r="E102" s="6" t="s">
        <v>199</v>
      </c>
      <c r="F102" s="9">
        <v>200</v>
      </c>
      <c r="G102" s="2">
        <f t="shared" si="57"/>
        <v>0</v>
      </c>
      <c r="H102" s="2">
        <f t="shared" si="57"/>
        <v>158</v>
      </c>
      <c r="I102" s="2">
        <f t="shared" si="58"/>
        <v>0</v>
      </c>
      <c r="J102" s="2">
        <f t="shared" si="58"/>
        <v>158</v>
      </c>
      <c r="K102" s="2">
        <f t="shared" si="57"/>
        <v>158</v>
      </c>
      <c r="L102" s="2">
        <f t="shared" si="59"/>
        <v>0</v>
      </c>
      <c r="M102" s="2">
        <f t="shared" si="59"/>
        <v>158</v>
      </c>
    </row>
    <row r="103" spans="1:13" ht="24" x14ac:dyDescent="0.2">
      <c r="A103" s="42"/>
      <c r="B103" s="12" t="s">
        <v>16</v>
      </c>
      <c r="C103" s="8">
        <v>3</v>
      </c>
      <c r="D103" s="8">
        <v>4</v>
      </c>
      <c r="E103" s="6" t="s">
        <v>199</v>
      </c>
      <c r="F103" s="9">
        <v>240</v>
      </c>
      <c r="G103" s="2">
        <v>0</v>
      </c>
      <c r="H103" s="2">
        <v>158</v>
      </c>
      <c r="I103" s="2"/>
      <c r="J103" s="2">
        <f>H103+I103</f>
        <v>158</v>
      </c>
      <c r="K103" s="2">
        <v>158</v>
      </c>
      <c r="L103" s="2"/>
      <c r="M103" s="2">
        <f>K103+L103</f>
        <v>158</v>
      </c>
    </row>
    <row r="104" spans="1:13" ht="24" x14ac:dyDescent="0.2">
      <c r="A104" s="42"/>
      <c r="B104" s="32" t="s">
        <v>133</v>
      </c>
      <c r="C104" s="8">
        <v>3</v>
      </c>
      <c r="D104" s="8">
        <v>10</v>
      </c>
      <c r="E104" s="6"/>
      <c r="F104" s="9" t="s">
        <v>8</v>
      </c>
      <c r="G104" s="2">
        <f>G105</f>
        <v>70</v>
      </c>
      <c r="H104" s="2">
        <f t="shared" ref="H104:K105" si="60">H105</f>
        <v>70</v>
      </c>
      <c r="I104" s="2">
        <f>I105</f>
        <v>0</v>
      </c>
      <c r="J104" s="2">
        <f>J105</f>
        <v>70</v>
      </c>
      <c r="K104" s="2">
        <f t="shared" si="60"/>
        <v>20</v>
      </c>
      <c r="L104" s="2">
        <f>L105</f>
        <v>0</v>
      </c>
      <c r="M104" s="2">
        <f>M105</f>
        <v>20</v>
      </c>
    </row>
    <row r="105" spans="1:13" ht="48" x14ac:dyDescent="0.2">
      <c r="A105" s="42"/>
      <c r="B105" s="10" t="s">
        <v>303</v>
      </c>
      <c r="C105" s="8">
        <v>3</v>
      </c>
      <c r="D105" s="8">
        <v>10</v>
      </c>
      <c r="E105" s="6" t="s">
        <v>96</v>
      </c>
      <c r="F105" s="9" t="s">
        <v>8</v>
      </c>
      <c r="G105" s="2">
        <f>G106</f>
        <v>70</v>
      </c>
      <c r="H105" s="2">
        <f t="shared" si="60"/>
        <v>70</v>
      </c>
      <c r="I105" s="2">
        <f>I106</f>
        <v>0</v>
      </c>
      <c r="J105" s="2">
        <f>J106</f>
        <v>70</v>
      </c>
      <c r="K105" s="2">
        <f t="shared" si="60"/>
        <v>20</v>
      </c>
      <c r="L105" s="2">
        <f>L106</f>
        <v>0</v>
      </c>
      <c r="M105" s="2">
        <f>M106</f>
        <v>20</v>
      </c>
    </row>
    <row r="106" spans="1:13" x14ac:dyDescent="0.2">
      <c r="A106" s="42"/>
      <c r="B106" s="11" t="s">
        <v>289</v>
      </c>
      <c r="C106" s="8">
        <v>3</v>
      </c>
      <c r="D106" s="8">
        <v>10</v>
      </c>
      <c r="E106" s="6" t="s">
        <v>186</v>
      </c>
      <c r="F106" s="9"/>
      <c r="G106" s="2">
        <f t="shared" ref="G106:M106" si="61">G107+G111</f>
        <v>70</v>
      </c>
      <c r="H106" s="2">
        <f t="shared" si="61"/>
        <v>70</v>
      </c>
      <c r="I106" s="2">
        <f t="shared" si="61"/>
        <v>0</v>
      </c>
      <c r="J106" s="2">
        <f t="shared" si="61"/>
        <v>70</v>
      </c>
      <c r="K106" s="2">
        <f t="shared" si="61"/>
        <v>20</v>
      </c>
      <c r="L106" s="2">
        <f t="shared" si="61"/>
        <v>0</v>
      </c>
      <c r="M106" s="2">
        <f t="shared" si="61"/>
        <v>20</v>
      </c>
    </row>
    <row r="107" spans="1:13" ht="36" hidden="1" x14ac:dyDescent="0.2">
      <c r="A107" s="42"/>
      <c r="B107" s="34" t="s">
        <v>77</v>
      </c>
      <c r="C107" s="14">
        <v>3</v>
      </c>
      <c r="D107" s="14">
        <v>10</v>
      </c>
      <c r="E107" s="15" t="s">
        <v>187</v>
      </c>
      <c r="F107" s="16"/>
      <c r="G107" s="17">
        <f>G108</f>
        <v>0</v>
      </c>
      <c r="H107" s="17">
        <f t="shared" ref="H107:K109" si="62">H108</f>
        <v>0</v>
      </c>
      <c r="I107" s="17">
        <f t="shared" ref="I107:J109" si="63">I108</f>
        <v>0</v>
      </c>
      <c r="J107" s="17">
        <f t="shared" si="63"/>
        <v>0</v>
      </c>
      <c r="K107" s="17">
        <f t="shared" si="62"/>
        <v>0</v>
      </c>
      <c r="L107" s="17">
        <f t="shared" ref="L107:M109" si="64">L108</f>
        <v>0</v>
      </c>
      <c r="M107" s="17">
        <f t="shared" si="64"/>
        <v>0</v>
      </c>
    </row>
    <row r="108" spans="1:13" ht="24" hidden="1" x14ac:dyDescent="0.2">
      <c r="A108" s="42"/>
      <c r="B108" s="32" t="s">
        <v>65</v>
      </c>
      <c r="C108" s="8">
        <v>3</v>
      </c>
      <c r="D108" s="8">
        <v>10</v>
      </c>
      <c r="E108" s="67" t="s">
        <v>200</v>
      </c>
      <c r="F108" s="9"/>
      <c r="G108" s="2">
        <f>G109</f>
        <v>0</v>
      </c>
      <c r="H108" s="2">
        <f t="shared" si="62"/>
        <v>0</v>
      </c>
      <c r="I108" s="2">
        <f t="shared" si="63"/>
        <v>0</v>
      </c>
      <c r="J108" s="2">
        <f t="shared" si="63"/>
        <v>0</v>
      </c>
      <c r="K108" s="2">
        <f t="shared" si="62"/>
        <v>0</v>
      </c>
      <c r="L108" s="2">
        <f t="shared" si="64"/>
        <v>0</v>
      </c>
      <c r="M108" s="2">
        <f t="shared" si="64"/>
        <v>0</v>
      </c>
    </row>
    <row r="109" spans="1:13" hidden="1" x14ac:dyDescent="0.2">
      <c r="A109" s="42"/>
      <c r="B109" s="32" t="s">
        <v>52</v>
      </c>
      <c r="C109" s="8">
        <v>3</v>
      </c>
      <c r="D109" s="8">
        <v>10</v>
      </c>
      <c r="E109" s="67" t="s">
        <v>200</v>
      </c>
      <c r="F109" s="9">
        <v>300</v>
      </c>
      <c r="G109" s="2">
        <f>G110</f>
        <v>0</v>
      </c>
      <c r="H109" s="2">
        <f t="shared" si="62"/>
        <v>0</v>
      </c>
      <c r="I109" s="2">
        <f t="shared" si="63"/>
        <v>0</v>
      </c>
      <c r="J109" s="2">
        <f t="shared" si="63"/>
        <v>0</v>
      </c>
      <c r="K109" s="2">
        <f t="shared" si="62"/>
        <v>0</v>
      </c>
      <c r="L109" s="2">
        <f t="shared" si="64"/>
        <v>0</v>
      </c>
      <c r="M109" s="2">
        <f t="shared" si="64"/>
        <v>0</v>
      </c>
    </row>
    <row r="110" spans="1:13" hidden="1" x14ac:dyDescent="0.2">
      <c r="A110" s="42"/>
      <c r="B110" s="35" t="s">
        <v>81</v>
      </c>
      <c r="C110" s="19">
        <v>3</v>
      </c>
      <c r="D110" s="19">
        <v>10</v>
      </c>
      <c r="E110" s="67" t="s">
        <v>200</v>
      </c>
      <c r="F110" s="62">
        <v>360</v>
      </c>
      <c r="G110" s="22"/>
      <c r="H110" s="22"/>
      <c r="I110" s="22"/>
      <c r="J110" s="2">
        <f>H110+I110</f>
        <v>0</v>
      </c>
      <c r="K110" s="22"/>
      <c r="L110" s="22"/>
      <c r="M110" s="2">
        <f>K110+L110</f>
        <v>0</v>
      </c>
    </row>
    <row r="111" spans="1:13" ht="36" x14ac:dyDescent="0.2">
      <c r="A111" s="42"/>
      <c r="B111" s="32" t="s">
        <v>306</v>
      </c>
      <c r="C111" s="8">
        <v>3</v>
      </c>
      <c r="D111" s="8">
        <v>10</v>
      </c>
      <c r="E111" s="20" t="s">
        <v>201</v>
      </c>
      <c r="F111" s="9"/>
      <c r="G111" s="2">
        <f>G112</f>
        <v>70</v>
      </c>
      <c r="H111" s="2">
        <f t="shared" ref="H111:K112" si="65">H112</f>
        <v>70</v>
      </c>
      <c r="I111" s="2">
        <f t="shared" ref="I111:J113" si="66">I112</f>
        <v>0</v>
      </c>
      <c r="J111" s="2">
        <f t="shared" si="66"/>
        <v>70</v>
      </c>
      <c r="K111" s="2">
        <f t="shared" si="65"/>
        <v>20</v>
      </c>
      <c r="L111" s="2">
        <f t="shared" ref="L111:M113" si="67">L112</f>
        <v>0</v>
      </c>
      <c r="M111" s="2">
        <f t="shared" si="67"/>
        <v>20</v>
      </c>
    </row>
    <row r="112" spans="1:13" ht="37.5" customHeight="1" x14ac:dyDescent="0.2">
      <c r="A112" s="42"/>
      <c r="B112" s="11" t="s">
        <v>307</v>
      </c>
      <c r="C112" s="8">
        <v>3</v>
      </c>
      <c r="D112" s="8">
        <v>10</v>
      </c>
      <c r="E112" s="6" t="s">
        <v>202</v>
      </c>
      <c r="F112" s="9"/>
      <c r="G112" s="2">
        <f>G113</f>
        <v>70</v>
      </c>
      <c r="H112" s="2">
        <f t="shared" si="65"/>
        <v>70</v>
      </c>
      <c r="I112" s="2">
        <f t="shared" si="66"/>
        <v>0</v>
      </c>
      <c r="J112" s="2">
        <f t="shared" si="66"/>
        <v>70</v>
      </c>
      <c r="K112" s="2">
        <f t="shared" si="65"/>
        <v>20</v>
      </c>
      <c r="L112" s="2">
        <f t="shared" si="67"/>
        <v>0</v>
      </c>
      <c r="M112" s="2">
        <f t="shared" si="67"/>
        <v>20</v>
      </c>
    </row>
    <row r="113" spans="1:13" ht="24" x14ac:dyDescent="0.2">
      <c r="A113" s="42"/>
      <c r="B113" s="12" t="s">
        <v>73</v>
      </c>
      <c r="C113" s="8">
        <v>3</v>
      </c>
      <c r="D113" s="8">
        <v>10</v>
      </c>
      <c r="E113" s="6" t="s">
        <v>202</v>
      </c>
      <c r="F113" s="9">
        <v>200</v>
      </c>
      <c r="G113" s="2">
        <f t="shared" ref="G113:K113" si="68">G114</f>
        <v>70</v>
      </c>
      <c r="H113" s="2">
        <f t="shared" si="68"/>
        <v>70</v>
      </c>
      <c r="I113" s="2">
        <f t="shared" si="66"/>
        <v>0</v>
      </c>
      <c r="J113" s="2">
        <f t="shared" si="66"/>
        <v>70</v>
      </c>
      <c r="K113" s="2">
        <f t="shared" si="68"/>
        <v>20</v>
      </c>
      <c r="L113" s="2">
        <f t="shared" si="67"/>
        <v>0</v>
      </c>
      <c r="M113" s="2">
        <f t="shared" si="67"/>
        <v>20</v>
      </c>
    </row>
    <row r="114" spans="1:13" ht="24" x14ac:dyDescent="0.2">
      <c r="A114" s="42"/>
      <c r="B114" s="12" t="s">
        <v>16</v>
      </c>
      <c r="C114" s="8">
        <v>3</v>
      </c>
      <c r="D114" s="8">
        <v>10</v>
      </c>
      <c r="E114" s="6" t="s">
        <v>202</v>
      </c>
      <c r="F114" s="9">
        <v>240</v>
      </c>
      <c r="G114" s="2">
        <v>70</v>
      </c>
      <c r="H114" s="2">
        <v>70</v>
      </c>
      <c r="I114" s="2"/>
      <c r="J114" s="2">
        <f>H114+I114</f>
        <v>70</v>
      </c>
      <c r="K114" s="2">
        <v>20</v>
      </c>
      <c r="L114" s="2"/>
      <c r="M114" s="2">
        <f>K114+L114</f>
        <v>20</v>
      </c>
    </row>
    <row r="115" spans="1:13" s="1" customFormat="1" ht="24" x14ac:dyDescent="0.2">
      <c r="A115" s="42"/>
      <c r="B115" s="12" t="s">
        <v>60</v>
      </c>
      <c r="C115" s="8">
        <v>3</v>
      </c>
      <c r="D115" s="8">
        <v>14</v>
      </c>
      <c r="E115" s="6"/>
      <c r="F115" s="9"/>
      <c r="G115" s="2">
        <f>G116</f>
        <v>25</v>
      </c>
      <c r="H115" s="2">
        <f t="shared" ref="H115:K116" si="69">H116</f>
        <v>25</v>
      </c>
      <c r="I115" s="2">
        <f>I116</f>
        <v>0</v>
      </c>
      <c r="J115" s="2">
        <f>J116</f>
        <v>25</v>
      </c>
      <c r="K115" s="2">
        <f t="shared" si="69"/>
        <v>25</v>
      </c>
      <c r="L115" s="2">
        <f>L116</f>
        <v>0</v>
      </c>
      <c r="M115" s="2">
        <f>M116</f>
        <v>25</v>
      </c>
    </row>
    <row r="116" spans="1:13" s="1" customFormat="1" ht="36" x14ac:dyDescent="0.2">
      <c r="A116" s="42"/>
      <c r="B116" s="66" t="s">
        <v>297</v>
      </c>
      <c r="C116" s="8">
        <v>3</v>
      </c>
      <c r="D116" s="8">
        <v>14</v>
      </c>
      <c r="E116" s="6" t="s">
        <v>95</v>
      </c>
      <c r="F116" s="9"/>
      <c r="G116" s="2">
        <f>G117</f>
        <v>25</v>
      </c>
      <c r="H116" s="2">
        <f t="shared" si="69"/>
        <v>25</v>
      </c>
      <c r="I116" s="2">
        <f>I117</f>
        <v>0</v>
      </c>
      <c r="J116" s="2">
        <f>J117</f>
        <v>25</v>
      </c>
      <c r="K116" s="2">
        <f t="shared" si="69"/>
        <v>25</v>
      </c>
      <c r="L116" s="2">
        <f>L117</f>
        <v>0</v>
      </c>
      <c r="M116" s="2">
        <f>M117</f>
        <v>25</v>
      </c>
    </row>
    <row r="117" spans="1:13" s="1" customFormat="1" ht="12" customHeight="1" x14ac:dyDescent="0.2">
      <c r="A117" s="42"/>
      <c r="B117" s="11" t="s">
        <v>289</v>
      </c>
      <c r="C117" s="8">
        <v>3</v>
      </c>
      <c r="D117" s="8">
        <v>14</v>
      </c>
      <c r="E117" s="6" t="s">
        <v>198</v>
      </c>
      <c r="F117" s="9"/>
      <c r="G117" s="2">
        <f t="shared" ref="G117:M117" si="70">G118+G125</f>
        <v>25</v>
      </c>
      <c r="H117" s="2">
        <f t="shared" si="70"/>
        <v>25</v>
      </c>
      <c r="I117" s="2">
        <f t="shared" si="70"/>
        <v>0</v>
      </c>
      <c r="J117" s="2">
        <f t="shared" si="70"/>
        <v>25</v>
      </c>
      <c r="K117" s="2">
        <f t="shared" si="70"/>
        <v>25</v>
      </c>
      <c r="L117" s="2">
        <f t="shared" si="70"/>
        <v>0</v>
      </c>
      <c r="M117" s="2">
        <f t="shared" si="70"/>
        <v>25</v>
      </c>
    </row>
    <row r="118" spans="1:13" s="1" customFormat="1" ht="24" x14ac:dyDescent="0.2">
      <c r="A118" s="42"/>
      <c r="B118" s="68" t="s">
        <v>298</v>
      </c>
      <c r="C118" s="8">
        <v>3</v>
      </c>
      <c r="D118" s="8">
        <v>14</v>
      </c>
      <c r="E118" s="6" t="s">
        <v>203</v>
      </c>
      <c r="F118" s="9"/>
      <c r="G118" s="2">
        <f t="shared" ref="G118:M118" si="71">G119+G122</f>
        <v>25</v>
      </c>
      <c r="H118" s="2">
        <f t="shared" si="71"/>
        <v>25</v>
      </c>
      <c r="I118" s="2">
        <f t="shared" si="71"/>
        <v>0</v>
      </c>
      <c r="J118" s="2">
        <f t="shared" si="71"/>
        <v>25</v>
      </c>
      <c r="K118" s="2">
        <f t="shared" si="71"/>
        <v>25</v>
      </c>
      <c r="L118" s="2">
        <f t="shared" si="71"/>
        <v>0</v>
      </c>
      <c r="M118" s="2">
        <f t="shared" si="71"/>
        <v>25</v>
      </c>
    </row>
    <row r="119" spans="1:13" x14ac:dyDescent="0.2">
      <c r="A119" s="42"/>
      <c r="B119" s="68" t="s">
        <v>299</v>
      </c>
      <c r="C119" s="8">
        <v>3</v>
      </c>
      <c r="D119" s="8">
        <v>14</v>
      </c>
      <c r="E119" s="6" t="s">
        <v>204</v>
      </c>
      <c r="F119" s="9"/>
      <c r="G119" s="2">
        <f t="shared" ref="G119:K120" si="72">G120</f>
        <v>20</v>
      </c>
      <c r="H119" s="2">
        <f t="shared" si="72"/>
        <v>20</v>
      </c>
      <c r="I119" s="2">
        <f>I120</f>
        <v>0</v>
      </c>
      <c r="J119" s="2">
        <f>J120</f>
        <v>20</v>
      </c>
      <c r="K119" s="2">
        <f t="shared" si="72"/>
        <v>20</v>
      </c>
      <c r="L119" s="2">
        <f>L120</f>
        <v>0</v>
      </c>
      <c r="M119" s="2">
        <f>M120</f>
        <v>20</v>
      </c>
    </row>
    <row r="120" spans="1:13" ht="24" x14ac:dyDescent="0.2">
      <c r="A120" s="42"/>
      <c r="B120" s="12" t="s">
        <v>73</v>
      </c>
      <c r="C120" s="8">
        <v>3</v>
      </c>
      <c r="D120" s="8">
        <v>14</v>
      </c>
      <c r="E120" s="6" t="s">
        <v>204</v>
      </c>
      <c r="F120" s="9">
        <v>200</v>
      </c>
      <c r="G120" s="2">
        <f t="shared" si="72"/>
        <v>20</v>
      </c>
      <c r="H120" s="2">
        <f t="shared" si="72"/>
        <v>20</v>
      </c>
      <c r="I120" s="2">
        <f>I121</f>
        <v>0</v>
      </c>
      <c r="J120" s="2">
        <f>J121</f>
        <v>20</v>
      </c>
      <c r="K120" s="2">
        <f t="shared" si="72"/>
        <v>20</v>
      </c>
      <c r="L120" s="2">
        <f>L121</f>
        <v>0</v>
      </c>
      <c r="M120" s="2">
        <f>M121</f>
        <v>20</v>
      </c>
    </row>
    <row r="121" spans="1:13" ht="24" x14ac:dyDescent="0.2">
      <c r="A121" s="42"/>
      <c r="B121" s="12" t="s">
        <v>16</v>
      </c>
      <c r="C121" s="8">
        <v>3</v>
      </c>
      <c r="D121" s="8">
        <v>14</v>
      </c>
      <c r="E121" s="6" t="s">
        <v>204</v>
      </c>
      <c r="F121" s="9">
        <v>240</v>
      </c>
      <c r="G121" s="2">
        <v>20</v>
      </c>
      <c r="H121" s="2">
        <v>20</v>
      </c>
      <c r="I121" s="2"/>
      <c r="J121" s="2">
        <f>H121+I121</f>
        <v>20</v>
      </c>
      <c r="K121" s="2">
        <v>20</v>
      </c>
      <c r="L121" s="2"/>
      <c r="M121" s="2">
        <f>K121+L121</f>
        <v>20</v>
      </c>
    </row>
    <row r="122" spans="1:13" ht="24" x14ac:dyDescent="0.2">
      <c r="A122" s="42"/>
      <c r="B122" s="12" t="s">
        <v>300</v>
      </c>
      <c r="C122" s="8">
        <v>3</v>
      </c>
      <c r="D122" s="8">
        <v>14</v>
      </c>
      <c r="E122" s="6" t="s">
        <v>205</v>
      </c>
      <c r="F122" s="9"/>
      <c r="G122" s="2">
        <f>G123</f>
        <v>5</v>
      </c>
      <c r="H122" s="2">
        <f t="shared" ref="H122:K123" si="73">H123</f>
        <v>5</v>
      </c>
      <c r="I122" s="2">
        <f>I123</f>
        <v>0</v>
      </c>
      <c r="J122" s="2">
        <f>J123</f>
        <v>5</v>
      </c>
      <c r="K122" s="2">
        <f t="shared" si="73"/>
        <v>5</v>
      </c>
      <c r="L122" s="2">
        <f>L123</f>
        <v>0</v>
      </c>
      <c r="M122" s="2">
        <f>M123</f>
        <v>5</v>
      </c>
    </row>
    <row r="123" spans="1:13" ht="24" x14ac:dyDescent="0.2">
      <c r="A123" s="42"/>
      <c r="B123" s="12" t="s">
        <v>73</v>
      </c>
      <c r="C123" s="8">
        <v>3</v>
      </c>
      <c r="D123" s="8">
        <v>14</v>
      </c>
      <c r="E123" s="6" t="s">
        <v>205</v>
      </c>
      <c r="F123" s="9">
        <v>200</v>
      </c>
      <c r="G123" s="2">
        <f>G124</f>
        <v>5</v>
      </c>
      <c r="H123" s="2">
        <f t="shared" si="73"/>
        <v>5</v>
      </c>
      <c r="I123" s="2">
        <f>I124</f>
        <v>0</v>
      </c>
      <c r="J123" s="2">
        <f>J124</f>
        <v>5</v>
      </c>
      <c r="K123" s="2">
        <f t="shared" si="73"/>
        <v>5</v>
      </c>
      <c r="L123" s="2">
        <f>L124</f>
        <v>0</v>
      </c>
      <c r="M123" s="2">
        <f>M124</f>
        <v>5</v>
      </c>
    </row>
    <row r="124" spans="1:13" ht="24" x14ac:dyDescent="0.2">
      <c r="A124" s="42"/>
      <c r="B124" s="12" t="s">
        <v>16</v>
      </c>
      <c r="C124" s="8">
        <v>3</v>
      </c>
      <c r="D124" s="8">
        <v>14</v>
      </c>
      <c r="E124" s="6" t="s">
        <v>205</v>
      </c>
      <c r="F124" s="9">
        <v>240</v>
      </c>
      <c r="G124" s="2">
        <v>5</v>
      </c>
      <c r="H124" s="2">
        <v>5</v>
      </c>
      <c r="I124" s="2"/>
      <c r="J124" s="2">
        <f>H124+I124</f>
        <v>5</v>
      </c>
      <c r="K124" s="2">
        <v>5</v>
      </c>
      <c r="L124" s="2"/>
      <c r="M124" s="2">
        <f>K124+L124</f>
        <v>5</v>
      </c>
    </row>
    <row r="125" spans="1:13" ht="36" hidden="1" x14ac:dyDescent="0.2">
      <c r="A125" s="42"/>
      <c r="B125" s="12" t="s">
        <v>121</v>
      </c>
      <c r="C125" s="8">
        <v>3</v>
      </c>
      <c r="D125" s="8">
        <v>14</v>
      </c>
      <c r="E125" s="6" t="s">
        <v>206</v>
      </c>
      <c r="F125" s="9"/>
      <c r="G125" s="2">
        <f>G126+G129+G132</f>
        <v>0</v>
      </c>
      <c r="H125" s="2">
        <f>H126+H129+H132</f>
        <v>0</v>
      </c>
      <c r="I125" s="2">
        <f>I126+I129+I132</f>
        <v>0</v>
      </c>
      <c r="J125" s="2">
        <f t="shared" ref="J125" si="74">J126+J129+J132</f>
        <v>0</v>
      </c>
      <c r="K125" s="2">
        <f>K126+K129+K132</f>
        <v>0</v>
      </c>
      <c r="L125" s="2">
        <f>L126+L129+L132</f>
        <v>0</v>
      </c>
      <c r="M125" s="2">
        <f t="shared" ref="M125" si="75">M126+M129+M132</f>
        <v>0</v>
      </c>
    </row>
    <row r="126" spans="1:13" ht="24" hidden="1" x14ac:dyDescent="0.2">
      <c r="A126" s="42"/>
      <c r="B126" s="12" t="s">
        <v>122</v>
      </c>
      <c r="C126" s="8">
        <v>3</v>
      </c>
      <c r="D126" s="8">
        <v>14</v>
      </c>
      <c r="E126" s="64" t="s">
        <v>207</v>
      </c>
      <c r="F126" s="9"/>
      <c r="G126" s="2">
        <f>G127</f>
        <v>0</v>
      </c>
      <c r="H126" s="2">
        <f t="shared" ref="H126:K127" si="76">H127</f>
        <v>0</v>
      </c>
      <c r="I126" s="2">
        <f>I127</f>
        <v>0</v>
      </c>
      <c r="J126" s="2">
        <f>J127</f>
        <v>0</v>
      </c>
      <c r="K126" s="2">
        <f t="shared" si="76"/>
        <v>0</v>
      </c>
      <c r="L126" s="2">
        <f>L127</f>
        <v>0</v>
      </c>
      <c r="M126" s="2">
        <f>M127</f>
        <v>0</v>
      </c>
    </row>
    <row r="127" spans="1:13" ht="24" hidden="1" x14ac:dyDescent="0.2">
      <c r="A127" s="42"/>
      <c r="B127" s="12" t="s">
        <v>73</v>
      </c>
      <c r="C127" s="8">
        <v>3</v>
      </c>
      <c r="D127" s="8">
        <v>14</v>
      </c>
      <c r="E127" s="64" t="s">
        <v>207</v>
      </c>
      <c r="F127" s="9">
        <v>200</v>
      </c>
      <c r="G127" s="2">
        <f>G128</f>
        <v>0</v>
      </c>
      <c r="H127" s="2">
        <f t="shared" si="76"/>
        <v>0</v>
      </c>
      <c r="I127" s="2">
        <f>I128</f>
        <v>0</v>
      </c>
      <c r="J127" s="2">
        <f>J128</f>
        <v>0</v>
      </c>
      <c r="K127" s="2">
        <f t="shared" si="76"/>
        <v>0</v>
      </c>
      <c r="L127" s="2">
        <f>L128</f>
        <v>0</v>
      </c>
      <c r="M127" s="2">
        <f>M128</f>
        <v>0</v>
      </c>
    </row>
    <row r="128" spans="1:13" ht="24" hidden="1" x14ac:dyDescent="0.2">
      <c r="A128" s="42"/>
      <c r="B128" s="12" t="s">
        <v>16</v>
      </c>
      <c r="C128" s="8">
        <v>3</v>
      </c>
      <c r="D128" s="8">
        <v>14</v>
      </c>
      <c r="E128" s="64" t="s">
        <v>207</v>
      </c>
      <c r="F128" s="61">
        <v>240</v>
      </c>
      <c r="G128" s="2">
        <v>0</v>
      </c>
      <c r="H128" s="2">
        <v>0</v>
      </c>
      <c r="I128" s="2"/>
      <c r="J128" s="2">
        <f>H128+I128</f>
        <v>0</v>
      </c>
      <c r="K128" s="2">
        <v>0</v>
      </c>
      <c r="L128" s="2"/>
      <c r="M128" s="2">
        <f>K128+L128</f>
        <v>0</v>
      </c>
    </row>
    <row r="129" spans="1:13" ht="36" hidden="1" x14ac:dyDescent="0.2">
      <c r="A129" s="42"/>
      <c r="B129" s="12" t="s">
        <v>146</v>
      </c>
      <c r="C129" s="8">
        <v>3</v>
      </c>
      <c r="D129" s="8">
        <v>14</v>
      </c>
      <c r="E129" s="64" t="s">
        <v>208</v>
      </c>
      <c r="F129" s="9"/>
      <c r="G129" s="2">
        <f>G130</f>
        <v>0</v>
      </c>
      <c r="H129" s="2">
        <f t="shared" ref="H129:K130" si="77">H130</f>
        <v>0</v>
      </c>
      <c r="I129" s="2">
        <f>I130</f>
        <v>0</v>
      </c>
      <c r="J129" s="2">
        <f>J130</f>
        <v>0</v>
      </c>
      <c r="K129" s="2">
        <f t="shared" si="77"/>
        <v>0</v>
      </c>
      <c r="L129" s="2">
        <f>L130</f>
        <v>0</v>
      </c>
      <c r="M129" s="2">
        <f>M130</f>
        <v>0</v>
      </c>
    </row>
    <row r="130" spans="1:13" ht="24" hidden="1" x14ac:dyDescent="0.2">
      <c r="A130" s="42"/>
      <c r="B130" s="12" t="s">
        <v>73</v>
      </c>
      <c r="C130" s="8">
        <v>3</v>
      </c>
      <c r="D130" s="8">
        <v>14</v>
      </c>
      <c r="E130" s="64" t="s">
        <v>208</v>
      </c>
      <c r="F130" s="9">
        <v>200</v>
      </c>
      <c r="G130" s="2">
        <f>G131</f>
        <v>0</v>
      </c>
      <c r="H130" s="2">
        <f t="shared" si="77"/>
        <v>0</v>
      </c>
      <c r="I130" s="2">
        <f>I131</f>
        <v>0</v>
      </c>
      <c r="J130" s="2">
        <f>J131</f>
        <v>0</v>
      </c>
      <c r="K130" s="2">
        <f t="shared" si="77"/>
        <v>0</v>
      </c>
      <c r="L130" s="2">
        <f>L131</f>
        <v>0</v>
      </c>
      <c r="M130" s="2">
        <f>M131</f>
        <v>0</v>
      </c>
    </row>
    <row r="131" spans="1:13" ht="24" hidden="1" x14ac:dyDescent="0.2">
      <c r="A131" s="42"/>
      <c r="B131" s="12" t="s">
        <v>16</v>
      </c>
      <c r="C131" s="8">
        <v>3</v>
      </c>
      <c r="D131" s="8">
        <v>14</v>
      </c>
      <c r="E131" s="64" t="s">
        <v>208</v>
      </c>
      <c r="F131" s="61">
        <v>240</v>
      </c>
      <c r="G131" s="2">
        <v>0</v>
      </c>
      <c r="H131" s="2">
        <v>0</v>
      </c>
      <c r="I131" s="2"/>
      <c r="J131" s="2">
        <f>H131+I131</f>
        <v>0</v>
      </c>
      <c r="K131" s="2">
        <v>0</v>
      </c>
      <c r="L131" s="2"/>
      <c r="M131" s="2">
        <f>K131+L131</f>
        <v>0</v>
      </c>
    </row>
    <row r="132" spans="1:13" ht="24" hidden="1" x14ac:dyDescent="0.2">
      <c r="A132" s="42"/>
      <c r="B132" s="12" t="s">
        <v>65</v>
      </c>
      <c r="C132" s="8">
        <v>3</v>
      </c>
      <c r="D132" s="8">
        <v>14</v>
      </c>
      <c r="E132" s="60" t="s">
        <v>209</v>
      </c>
      <c r="F132" s="9"/>
      <c r="G132" s="2">
        <f>G133</f>
        <v>0</v>
      </c>
      <c r="H132" s="2">
        <f t="shared" ref="H132:K133" si="78">H133</f>
        <v>0</v>
      </c>
      <c r="I132" s="2">
        <f>I133</f>
        <v>0</v>
      </c>
      <c r="J132" s="2">
        <f>J133</f>
        <v>0</v>
      </c>
      <c r="K132" s="2">
        <f t="shared" si="78"/>
        <v>0</v>
      </c>
      <c r="L132" s="2">
        <f>L133</f>
        <v>0</v>
      </c>
      <c r="M132" s="2">
        <f>M133</f>
        <v>0</v>
      </c>
    </row>
    <row r="133" spans="1:13" ht="24" hidden="1" x14ac:dyDescent="0.2">
      <c r="A133" s="42"/>
      <c r="B133" s="12" t="s">
        <v>73</v>
      </c>
      <c r="C133" s="8">
        <v>3</v>
      </c>
      <c r="D133" s="8">
        <v>14</v>
      </c>
      <c r="E133" s="60" t="s">
        <v>209</v>
      </c>
      <c r="F133" s="9">
        <v>200</v>
      </c>
      <c r="G133" s="2">
        <f>G134</f>
        <v>0</v>
      </c>
      <c r="H133" s="2">
        <f t="shared" si="78"/>
        <v>0</v>
      </c>
      <c r="I133" s="2">
        <f>I134</f>
        <v>0</v>
      </c>
      <c r="J133" s="2">
        <f>J134</f>
        <v>0</v>
      </c>
      <c r="K133" s="2">
        <f t="shared" si="78"/>
        <v>0</v>
      </c>
      <c r="L133" s="2">
        <f>L134</f>
        <v>0</v>
      </c>
      <c r="M133" s="2">
        <f>M134</f>
        <v>0</v>
      </c>
    </row>
    <row r="134" spans="1:13" ht="24" hidden="1" x14ac:dyDescent="0.2">
      <c r="A134" s="42"/>
      <c r="B134" s="12" t="s">
        <v>16</v>
      </c>
      <c r="C134" s="8">
        <v>3</v>
      </c>
      <c r="D134" s="8">
        <v>14</v>
      </c>
      <c r="E134" s="60" t="s">
        <v>209</v>
      </c>
      <c r="F134" s="61">
        <v>240</v>
      </c>
      <c r="G134" s="2">
        <v>0</v>
      </c>
      <c r="H134" s="2">
        <v>0</v>
      </c>
      <c r="I134" s="2"/>
      <c r="J134" s="2">
        <f>H134+I134</f>
        <v>0</v>
      </c>
      <c r="K134" s="2">
        <v>0</v>
      </c>
      <c r="L134" s="2"/>
      <c r="M134" s="2">
        <f>K134+L134</f>
        <v>0</v>
      </c>
    </row>
    <row r="135" spans="1:13" x14ac:dyDescent="0.2">
      <c r="A135" s="42"/>
      <c r="B135" s="32" t="s">
        <v>31</v>
      </c>
      <c r="C135" s="6" t="s">
        <v>32</v>
      </c>
      <c r="D135" s="6" t="s">
        <v>27</v>
      </c>
      <c r="E135" s="6"/>
      <c r="F135" s="9" t="s">
        <v>8</v>
      </c>
      <c r="G135" s="2">
        <f>G136+G146+G152+G165+G196+G202</f>
        <v>36950.199999999997</v>
      </c>
      <c r="H135" s="2">
        <f>H136+H146+H152+H165+H196+H202</f>
        <v>18002.7</v>
      </c>
      <c r="I135" s="2">
        <f>I136+I146+I152+I165+I196+I202</f>
        <v>0</v>
      </c>
      <c r="J135" s="2">
        <f t="shared" ref="J135" si="79">J136+J146+J152+J165+J196+J202</f>
        <v>18002.7</v>
      </c>
      <c r="K135" s="2">
        <f>K136+K146+K152+K165+K196+K202</f>
        <v>16281.7</v>
      </c>
      <c r="L135" s="2">
        <f>L136+L146+L152+L165+L196+L202</f>
        <v>0</v>
      </c>
      <c r="M135" s="2">
        <f t="shared" ref="M135" si="80">M136+M146+M152+M165+M196+M202</f>
        <v>16281.7</v>
      </c>
    </row>
    <row r="136" spans="1:13" x14ac:dyDescent="0.2">
      <c r="A136" s="42"/>
      <c r="B136" s="32" t="s">
        <v>33</v>
      </c>
      <c r="C136" s="6" t="s">
        <v>32</v>
      </c>
      <c r="D136" s="6" t="s">
        <v>34</v>
      </c>
      <c r="E136" s="6"/>
      <c r="F136" s="9" t="s">
        <v>8</v>
      </c>
      <c r="G136" s="2">
        <f t="shared" ref="G136:K137" si="81">G137</f>
        <v>2035.5</v>
      </c>
      <c r="H136" s="2">
        <f t="shared" si="81"/>
        <v>1835.5</v>
      </c>
      <c r="I136" s="2">
        <f t="shared" ref="I136:J138" si="82">I137</f>
        <v>0</v>
      </c>
      <c r="J136" s="2">
        <f t="shared" si="82"/>
        <v>1835.5</v>
      </c>
      <c r="K136" s="2">
        <f t="shared" si="81"/>
        <v>2035.5</v>
      </c>
      <c r="L136" s="2">
        <f t="shared" ref="L136:M138" si="83">L137</f>
        <v>0</v>
      </c>
      <c r="M136" s="2">
        <f t="shared" si="83"/>
        <v>2035.5</v>
      </c>
    </row>
    <row r="137" spans="1:13" ht="24" x14ac:dyDescent="0.2">
      <c r="A137" s="42"/>
      <c r="B137" s="11" t="s">
        <v>308</v>
      </c>
      <c r="C137" s="6" t="s">
        <v>32</v>
      </c>
      <c r="D137" s="6" t="s">
        <v>34</v>
      </c>
      <c r="E137" s="6" t="s">
        <v>97</v>
      </c>
      <c r="F137" s="9"/>
      <c r="G137" s="2">
        <f t="shared" si="81"/>
        <v>2035.5</v>
      </c>
      <c r="H137" s="2">
        <f t="shared" si="81"/>
        <v>1835.5</v>
      </c>
      <c r="I137" s="2">
        <f t="shared" si="82"/>
        <v>0</v>
      </c>
      <c r="J137" s="2">
        <f t="shared" si="82"/>
        <v>1835.5</v>
      </c>
      <c r="K137" s="2">
        <f t="shared" si="81"/>
        <v>2035.5</v>
      </c>
      <c r="L137" s="2">
        <f t="shared" si="83"/>
        <v>0</v>
      </c>
      <c r="M137" s="2">
        <f t="shared" si="83"/>
        <v>2035.5</v>
      </c>
    </row>
    <row r="138" spans="1:13" x14ac:dyDescent="0.2">
      <c r="A138" s="42"/>
      <c r="B138" s="11" t="s">
        <v>289</v>
      </c>
      <c r="C138" s="6" t="s">
        <v>32</v>
      </c>
      <c r="D138" s="6" t="s">
        <v>34</v>
      </c>
      <c r="E138" s="6" t="s">
        <v>210</v>
      </c>
      <c r="F138" s="9"/>
      <c r="G138" s="2">
        <f>G139</f>
        <v>2035.5</v>
      </c>
      <c r="H138" s="2">
        <f>H139</f>
        <v>1835.5</v>
      </c>
      <c r="I138" s="2">
        <f t="shared" si="82"/>
        <v>0</v>
      </c>
      <c r="J138" s="2">
        <f t="shared" si="82"/>
        <v>1835.5</v>
      </c>
      <c r="K138" s="2">
        <f>K139</f>
        <v>2035.5</v>
      </c>
      <c r="L138" s="2">
        <f t="shared" si="83"/>
        <v>0</v>
      </c>
      <c r="M138" s="2">
        <f t="shared" si="83"/>
        <v>2035.5</v>
      </c>
    </row>
    <row r="139" spans="1:13" ht="24" x14ac:dyDescent="0.2">
      <c r="A139" s="42"/>
      <c r="B139" s="11" t="s">
        <v>309</v>
      </c>
      <c r="C139" s="6" t="s">
        <v>32</v>
      </c>
      <c r="D139" s="6" t="s">
        <v>34</v>
      </c>
      <c r="E139" s="36" t="s">
        <v>211</v>
      </c>
      <c r="F139" s="9"/>
      <c r="G139" s="2">
        <f t="shared" ref="G139:M139" si="84">G140+G143</f>
        <v>2035.5</v>
      </c>
      <c r="H139" s="2">
        <f t="shared" si="84"/>
        <v>1835.5</v>
      </c>
      <c r="I139" s="2">
        <f t="shared" si="84"/>
        <v>0</v>
      </c>
      <c r="J139" s="2">
        <f t="shared" si="84"/>
        <v>1835.5</v>
      </c>
      <c r="K139" s="2">
        <f t="shared" si="84"/>
        <v>2035.5</v>
      </c>
      <c r="L139" s="2">
        <f t="shared" si="84"/>
        <v>0</v>
      </c>
      <c r="M139" s="2">
        <f t="shared" si="84"/>
        <v>2035.5</v>
      </c>
    </row>
    <row r="140" spans="1:13" x14ac:dyDescent="0.2">
      <c r="A140" s="42"/>
      <c r="B140" s="11" t="s">
        <v>310</v>
      </c>
      <c r="C140" s="6" t="s">
        <v>32</v>
      </c>
      <c r="D140" s="6" t="s">
        <v>34</v>
      </c>
      <c r="E140" s="36" t="s">
        <v>212</v>
      </c>
      <c r="F140" s="9"/>
      <c r="G140" s="2">
        <f t="shared" ref="G140:M140" si="85">G141</f>
        <v>1035.5</v>
      </c>
      <c r="H140" s="2">
        <f t="shared" si="85"/>
        <v>1035.5</v>
      </c>
      <c r="I140" s="2">
        <f t="shared" si="85"/>
        <v>0</v>
      </c>
      <c r="J140" s="2">
        <f t="shared" si="85"/>
        <v>1035.5</v>
      </c>
      <c r="K140" s="2">
        <f t="shared" si="85"/>
        <v>1035.5</v>
      </c>
      <c r="L140" s="2">
        <f t="shared" si="85"/>
        <v>0</v>
      </c>
      <c r="M140" s="2">
        <f t="shared" si="85"/>
        <v>1035.5</v>
      </c>
    </row>
    <row r="141" spans="1:13" ht="48" x14ac:dyDescent="0.2">
      <c r="A141" s="42"/>
      <c r="B141" s="37" t="s">
        <v>10</v>
      </c>
      <c r="C141" s="6" t="s">
        <v>32</v>
      </c>
      <c r="D141" s="6" t="s">
        <v>34</v>
      </c>
      <c r="E141" s="36" t="s">
        <v>212</v>
      </c>
      <c r="F141" s="9">
        <v>100</v>
      </c>
      <c r="G141" s="2">
        <f t="shared" ref="G141:K141" si="86">G142</f>
        <v>1035.5</v>
      </c>
      <c r="H141" s="2">
        <f t="shared" si="86"/>
        <v>1035.5</v>
      </c>
      <c r="I141" s="2">
        <f>I142</f>
        <v>0</v>
      </c>
      <c r="J141" s="2">
        <f>J142</f>
        <v>1035.5</v>
      </c>
      <c r="K141" s="2">
        <f t="shared" si="86"/>
        <v>1035.5</v>
      </c>
      <c r="L141" s="2">
        <f>L142</f>
        <v>0</v>
      </c>
      <c r="M141" s="2">
        <f>M142</f>
        <v>1035.5</v>
      </c>
    </row>
    <row r="142" spans="1:13" x14ac:dyDescent="0.2">
      <c r="A142" s="42"/>
      <c r="B142" s="12" t="s">
        <v>76</v>
      </c>
      <c r="C142" s="8" t="s">
        <v>32</v>
      </c>
      <c r="D142" s="8" t="s">
        <v>34</v>
      </c>
      <c r="E142" s="36" t="s">
        <v>212</v>
      </c>
      <c r="F142" s="9">
        <v>110</v>
      </c>
      <c r="G142" s="2">
        <v>1035.5</v>
      </c>
      <c r="H142" s="2">
        <v>1035.5</v>
      </c>
      <c r="I142" s="2"/>
      <c r="J142" s="2">
        <f>H142+I142</f>
        <v>1035.5</v>
      </c>
      <c r="K142" s="2">
        <v>1035.5</v>
      </c>
      <c r="L142" s="2"/>
      <c r="M142" s="2">
        <f>K142+L142</f>
        <v>1035.5</v>
      </c>
    </row>
    <row r="143" spans="1:13" ht="24" x14ac:dyDescent="0.2">
      <c r="A143" s="42"/>
      <c r="B143" s="11" t="s">
        <v>311</v>
      </c>
      <c r="C143" s="6" t="s">
        <v>32</v>
      </c>
      <c r="D143" s="6" t="s">
        <v>34</v>
      </c>
      <c r="E143" s="6" t="s">
        <v>213</v>
      </c>
      <c r="F143" s="9"/>
      <c r="G143" s="2">
        <f t="shared" ref="G143:K143" si="87">G144</f>
        <v>1000</v>
      </c>
      <c r="H143" s="2">
        <f t="shared" si="87"/>
        <v>800</v>
      </c>
      <c r="I143" s="2">
        <f>I144</f>
        <v>0</v>
      </c>
      <c r="J143" s="2">
        <f>J144</f>
        <v>800</v>
      </c>
      <c r="K143" s="2">
        <f t="shared" si="87"/>
        <v>1000</v>
      </c>
      <c r="L143" s="2">
        <f>L144</f>
        <v>0</v>
      </c>
      <c r="M143" s="2">
        <f>M144</f>
        <v>1000</v>
      </c>
    </row>
    <row r="144" spans="1:13" ht="48" x14ac:dyDescent="0.2">
      <c r="A144" s="42"/>
      <c r="B144" s="12" t="s">
        <v>10</v>
      </c>
      <c r="C144" s="6" t="s">
        <v>32</v>
      </c>
      <c r="D144" s="6" t="s">
        <v>34</v>
      </c>
      <c r="E144" s="6" t="s">
        <v>213</v>
      </c>
      <c r="F144" s="9">
        <v>100</v>
      </c>
      <c r="G144" s="2">
        <f>G145</f>
        <v>1000</v>
      </c>
      <c r="H144" s="2">
        <f>H145</f>
        <v>800</v>
      </c>
      <c r="I144" s="2">
        <f>I145</f>
        <v>0</v>
      </c>
      <c r="J144" s="2">
        <f>J145</f>
        <v>800</v>
      </c>
      <c r="K144" s="2">
        <f>K145</f>
        <v>1000</v>
      </c>
      <c r="L144" s="2">
        <f>L145</f>
        <v>0</v>
      </c>
      <c r="M144" s="2">
        <f>M145</f>
        <v>1000</v>
      </c>
    </row>
    <row r="145" spans="1:13" x14ac:dyDescent="0.2">
      <c r="A145" s="42"/>
      <c r="B145" s="12" t="s">
        <v>76</v>
      </c>
      <c r="C145" s="6" t="s">
        <v>32</v>
      </c>
      <c r="D145" s="6" t="s">
        <v>34</v>
      </c>
      <c r="E145" s="6" t="s">
        <v>213</v>
      </c>
      <c r="F145" s="9">
        <v>110</v>
      </c>
      <c r="G145" s="2">
        <v>1000</v>
      </c>
      <c r="H145" s="2">
        <v>800</v>
      </c>
      <c r="I145" s="2"/>
      <c r="J145" s="2">
        <f>H145+I145</f>
        <v>800</v>
      </c>
      <c r="K145" s="2">
        <v>1000</v>
      </c>
      <c r="L145" s="2"/>
      <c r="M145" s="2">
        <f>K145+L145</f>
        <v>1000</v>
      </c>
    </row>
    <row r="146" spans="1:13" hidden="1" x14ac:dyDescent="0.2">
      <c r="A146" s="42"/>
      <c r="B146" s="32" t="s">
        <v>214</v>
      </c>
      <c r="C146" s="6" t="s">
        <v>32</v>
      </c>
      <c r="D146" s="6" t="s">
        <v>42</v>
      </c>
      <c r="E146" s="6"/>
      <c r="F146" s="9" t="s">
        <v>8</v>
      </c>
      <c r="G146" s="2">
        <f t="shared" ref="G146:M146" si="88">G147+G158</f>
        <v>0</v>
      </c>
      <c r="H146" s="2">
        <f t="shared" si="88"/>
        <v>0</v>
      </c>
      <c r="I146" s="2">
        <f t="shared" si="88"/>
        <v>0</v>
      </c>
      <c r="J146" s="2">
        <f t="shared" si="88"/>
        <v>0</v>
      </c>
      <c r="K146" s="2">
        <f t="shared" si="88"/>
        <v>0</v>
      </c>
      <c r="L146" s="2">
        <f t="shared" si="88"/>
        <v>0</v>
      </c>
      <c r="M146" s="2">
        <f t="shared" si="88"/>
        <v>0</v>
      </c>
    </row>
    <row r="147" spans="1:13" s="1" customFormat="1" ht="42" hidden="1" customHeight="1" x14ac:dyDescent="0.2">
      <c r="B147" s="28" t="s">
        <v>215</v>
      </c>
      <c r="C147" s="15" t="s">
        <v>32</v>
      </c>
      <c r="D147" s="6" t="s">
        <v>42</v>
      </c>
      <c r="E147" s="30" t="s">
        <v>104</v>
      </c>
      <c r="F147" s="16"/>
      <c r="G147" s="17">
        <f>G148</f>
        <v>0</v>
      </c>
      <c r="H147" s="17">
        <f t="shared" ref="H147:K150" si="89">H148</f>
        <v>0</v>
      </c>
      <c r="I147" s="17">
        <f t="shared" ref="I147:J150" si="90">I148</f>
        <v>0</v>
      </c>
      <c r="J147" s="17">
        <f t="shared" si="90"/>
        <v>0</v>
      </c>
      <c r="K147" s="17">
        <f t="shared" si="89"/>
        <v>0</v>
      </c>
      <c r="L147" s="17">
        <f t="shared" ref="L147:M150" si="91">L148</f>
        <v>0</v>
      </c>
      <c r="M147" s="17">
        <f t="shared" si="91"/>
        <v>0</v>
      </c>
    </row>
    <row r="148" spans="1:13" s="1" customFormat="1" ht="24" hidden="1" x14ac:dyDescent="0.2">
      <c r="B148" s="12" t="s">
        <v>70</v>
      </c>
      <c r="C148" s="15" t="s">
        <v>32</v>
      </c>
      <c r="D148" s="6" t="s">
        <v>42</v>
      </c>
      <c r="E148" s="31" t="s">
        <v>216</v>
      </c>
      <c r="F148" s="9"/>
      <c r="G148" s="2">
        <f>G149</f>
        <v>0</v>
      </c>
      <c r="H148" s="2">
        <f t="shared" si="89"/>
        <v>0</v>
      </c>
      <c r="I148" s="2">
        <f t="shared" si="90"/>
        <v>0</v>
      </c>
      <c r="J148" s="2">
        <f t="shared" si="90"/>
        <v>0</v>
      </c>
      <c r="K148" s="2">
        <f t="shared" si="89"/>
        <v>0</v>
      </c>
      <c r="L148" s="2">
        <f t="shared" si="91"/>
        <v>0</v>
      </c>
      <c r="M148" s="2">
        <f t="shared" si="91"/>
        <v>0</v>
      </c>
    </row>
    <row r="149" spans="1:13" ht="24" hidden="1" x14ac:dyDescent="0.2">
      <c r="A149" s="42"/>
      <c r="B149" s="12" t="s">
        <v>217</v>
      </c>
      <c r="C149" s="15" t="s">
        <v>32</v>
      </c>
      <c r="D149" s="6" t="s">
        <v>42</v>
      </c>
      <c r="E149" s="64" t="s">
        <v>218</v>
      </c>
      <c r="F149" s="9"/>
      <c r="G149" s="2">
        <f>G150</f>
        <v>0</v>
      </c>
      <c r="H149" s="2">
        <f t="shared" si="89"/>
        <v>0</v>
      </c>
      <c r="I149" s="2">
        <f t="shared" si="90"/>
        <v>0</v>
      </c>
      <c r="J149" s="2">
        <f t="shared" si="90"/>
        <v>0</v>
      </c>
      <c r="K149" s="2">
        <f t="shared" si="89"/>
        <v>0</v>
      </c>
      <c r="L149" s="2">
        <f t="shared" si="91"/>
        <v>0</v>
      </c>
      <c r="M149" s="2">
        <f t="shared" si="91"/>
        <v>0</v>
      </c>
    </row>
    <row r="150" spans="1:13" ht="24" hidden="1" x14ac:dyDescent="0.2">
      <c r="A150" s="42"/>
      <c r="B150" s="12" t="s">
        <v>73</v>
      </c>
      <c r="C150" s="15" t="s">
        <v>32</v>
      </c>
      <c r="D150" s="6" t="s">
        <v>42</v>
      </c>
      <c r="E150" s="64" t="s">
        <v>218</v>
      </c>
      <c r="F150" s="9">
        <v>200</v>
      </c>
      <c r="G150" s="2">
        <f>G151</f>
        <v>0</v>
      </c>
      <c r="H150" s="2">
        <f t="shared" si="89"/>
        <v>0</v>
      </c>
      <c r="I150" s="2">
        <f t="shared" si="90"/>
        <v>0</v>
      </c>
      <c r="J150" s="2">
        <f t="shared" si="90"/>
        <v>0</v>
      </c>
      <c r="K150" s="2">
        <f t="shared" si="89"/>
        <v>0</v>
      </c>
      <c r="L150" s="2">
        <f t="shared" si="91"/>
        <v>0</v>
      </c>
      <c r="M150" s="2">
        <f t="shared" si="91"/>
        <v>0</v>
      </c>
    </row>
    <row r="151" spans="1:13" ht="24" hidden="1" x14ac:dyDescent="0.2">
      <c r="A151" s="42"/>
      <c r="B151" s="12" t="s">
        <v>16</v>
      </c>
      <c r="C151" s="15" t="s">
        <v>32</v>
      </c>
      <c r="D151" s="6" t="s">
        <v>42</v>
      </c>
      <c r="E151" s="64" t="s">
        <v>218</v>
      </c>
      <c r="F151" s="61">
        <v>240</v>
      </c>
      <c r="G151" s="2">
        <v>0</v>
      </c>
      <c r="H151" s="2">
        <v>0</v>
      </c>
      <c r="I151" s="2"/>
      <c r="J151" s="2">
        <f>H151+I151</f>
        <v>0</v>
      </c>
      <c r="K151" s="2">
        <v>0</v>
      </c>
      <c r="L151" s="2"/>
      <c r="M151" s="2">
        <f>K151+L151</f>
        <v>0</v>
      </c>
    </row>
    <row r="152" spans="1:13" x14ac:dyDescent="0.2">
      <c r="A152" s="42"/>
      <c r="B152" s="32" t="s">
        <v>35</v>
      </c>
      <c r="C152" s="6" t="s">
        <v>32</v>
      </c>
      <c r="D152" s="6" t="s">
        <v>36</v>
      </c>
      <c r="E152" s="6"/>
      <c r="F152" s="9" t="s">
        <v>8</v>
      </c>
      <c r="G152" s="2">
        <f t="shared" ref="G152:K157" si="92">G153</f>
        <v>2056.3000000000002</v>
      </c>
      <c r="H152" s="2">
        <f t="shared" si="92"/>
        <v>1960</v>
      </c>
      <c r="I152" s="2">
        <f t="shared" ref="I152:J154" si="93">I153</f>
        <v>0</v>
      </c>
      <c r="J152" s="2">
        <f t="shared" si="93"/>
        <v>1960</v>
      </c>
      <c r="K152" s="2">
        <f t="shared" si="92"/>
        <v>0</v>
      </c>
      <c r="L152" s="2">
        <f t="shared" ref="L152:M154" si="94">L153</f>
        <v>0</v>
      </c>
      <c r="M152" s="2">
        <f t="shared" si="94"/>
        <v>0</v>
      </c>
    </row>
    <row r="153" spans="1:13" ht="24" x14ac:dyDescent="0.2">
      <c r="A153" s="42"/>
      <c r="B153" s="11" t="s">
        <v>312</v>
      </c>
      <c r="C153" s="6" t="s">
        <v>32</v>
      </c>
      <c r="D153" s="6" t="s">
        <v>36</v>
      </c>
      <c r="E153" s="6" t="s">
        <v>98</v>
      </c>
      <c r="F153" s="9"/>
      <c r="G153" s="2">
        <f t="shared" si="92"/>
        <v>2056.3000000000002</v>
      </c>
      <c r="H153" s="2">
        <f t="shared" si="92"/>
        <v>1960</v>
      </c>
      <c r="I153" s="2">
        <f t="shared" si="93"/>
        <v>0</v>
      </c>
      <c r="J153" s="2">
        <f t="shared" si="93"/>
        <v>1960</v>
      </c>
      <c r="K153" s="2">
        <f t="shared" si="92"/>
        <v>0</v>
      </c>
      <c r="L153" s="2">
        <f t="shared" si="94"/>
        <v>0</v>
      </c>
      <c r="M153" s="2">
        <f t="shared" si="94"/>
        <v>0</v>
      </c>
    </row>
    <row r="154" spans="1:13" x14ac:dyDescent="0.2">
      <c r="A154" s="42"/>
      <c r="B154" s="11" t="s">
        <v>289</v>
      </c>
      <c r="C154" s="6" t="s">
        <v>32</v>
      </c>
      <c r="D154" s="6" t="s">
        <v>36</v>
      </c>
      <c r="E154" s="6" t="s">
        <v>219</v>
      </c>
      <c r="F154" s="9"/>
      <c r="G154" s="2">
        <f>G155</f>
        <v>2056.3000000000002</v>
      </c>
      <c r="H154" s="2">
        <f>H155</f>
        <v>1960</v>
      </c>
      <c r="I154" s="2">
        <f t="shared" si="93"/>
        <v>0</v>
      </c>
      <c r="J154" s="2">
        <f t="shared" si="93"/>
        <v>1960</v>
      </c>
      <c r="K154" s="2">
        <f>K155</f>
        <v>0</v>
      </c>
      <c r="L154" s="2">
        <f t="shared" si="94"/>
        <v>0</v>
      </c>
      <c r="M154" s="2">
        <f t="shared" si="94"/>
        <v>0</v>
      </c>
    </row>
    <row r="155" spans="1:13" x14ac:dyDescent="0.2">
      <c r="A155" s="42"/>
      <c r="B155" s="11" t="s">
        <v>313</v>
      </c>
      <c r="C155" s="6" t="s">
        <v>32</v>
      </c>
      <c r="D155" s="6" t="s">
        <v>36</v>
      </c>
      <c r="E155" s="6" t="s">
        <v>220</v>
      </c>
      <c r="F155" s="9"/>
      <c r="G155" s="2">
        <f t="shared" ref="G155:M155" si="95">G156+G160+G162</f>
        <v>2056.3000000000002</v>
      </c>
      <c r="H155" s="2">
        <f t="shared" si="95"/>
        <v>1960</v>
      </c>
      <c r="I155" s="2">
        <f t="shared" si="95"/>
        <v>0</v>
      </c>
      <c r="J155" s="2">
        <f t="shared" si="95"/>
        <v>1960</v>
      </c>
      <c r="K155" s="2">
        <f t="shared" si="95"/>
        <v>0</v>
      </c>
      <c r="L155" s="2">
        <f t="shared" si="95"/>
        <v>0</v>
      </c>
      <c r="M155" s="2">
        <f t="shared" si="95"/>
        <v>0</v>
      </c>
    </row>
    <row r="156" spans="1:13" hidden="1" x14ac:dyDescent="0.2">
      <c r="A156" s="42"/>
      <c r="B156" s="11" t="s">
        <v>68</v>
      </c>
      <c r="C156" s="6" t="s">
        <v>32</v>
      </c>
      <c r="D156" s="6" t="s">
        <v>36</v>
      </c>
      <c r="E156" s="64" t="s">
        <v>221</v>
      </c>
      <c r="F156" s="9"/>
      <c r="G156" s="2">
        <f t="shared" ref="G156:M156" si="96">G157</f>
        <v>0</v>
      </c>
      <c r="H156" s="2">
        <f t="shared" si="96"/>
        <v>0</v>
      </c>
      <c r="I156" s="2">
        <f t="shared" si="96"/>
        <v>0</v>
      </c>
      <c r="J156" s="2">
        <f t="shared" si="96"/>
        <v>0</v>
      </c>
      <c r="K156" s="2">
        <f t="shared" si="96"/>
        <v>0</v>
      </c>
      <c r="L156" s="2">
        <f t="shared" si="96"/>
        <v>0</v>
      </c>
      <c r="M156" s="2">
        <f t="shared" si="96"/>
        <v>0</v>
      </c>
    </row>
    <row r="157" spans="1:13" hidden="1" x14ac:dyDescent="0.2">
      <c r="A157" s="42"/>
      <c r="B157" s="12" t="s">
        <v>18</v>
      </c>
      <c r="C157" s="6" t="s">
        <v>32</v>
      </c>
      <c r="D157" s="6" t="s">
        <v>36</v>
      </c>
      <c r="E157" s="64" t="s">
        <v>221</v>
      </c>
      <c r="F157" s="9">
        <v>800</v>
      </c>
      <c r="G157" s="2">
        <f t="shared" si="92"/>
        <v>0</v>
      </c>
      <c r="H157" s="2">
        <f t="shared" si="92"/>
        <v>0</v>
      </c>
      <c r="I157" s="2">
        <f>I158</f>
        <v>0</v>
      </c>
      <c r="J157" s="2">
        <f>J158</f>
        <v>0</v>
      </c>
      <c r="K157" s="2">
        <f t="shared" si="92"/>
        <v>0</v>
      </c>
      <c r="L157" s="2">
        <f>L158</f>
        <v>0</v>
      </c>
      <c r="M157" s="2">
        <f>M158</f>
        <v>0</v>
      </c>
    </row>
    <row r="158" spans="1:13" ht="36" hidden="1" x14ac:dyDescent="0.2">
      <c r="A158" s="42"/>
      <c r="B158" s="12" t="s">
        <v>74</v>
      </c>
      <c r="C158" s="6" t="s">
        <v>32</v>
      </c>
      <c r="D158" s="6" t="s">
        <v>36</v>
      </c>
      <c r="E158" s="64" t="s">
        <v>221</v>
      </c>
      <c r="F158" s="61">
        <v>810</v>
      </c>
      <c r="G158" s="2">
        <v>0</v>
      </c>
      <c r="H158" s="2">
        <v>0</v>
      </c>
      <c r="I158" s="2"/>
      <c r="J158" s="2">
        <f>H158+I158</f>
        <v>0</v>
      </c>
      <c r="K158" s="2">
        <v>0</v>
      </c>
      <c r="L158" s="2"/>
      <c r="M158" s="2">
        <f>K158+L158</f>
        <v>0</v>
      </c>
    </row>
    <row r="159" spans="1:13" ht="50.25" hidden="1" customHeight="1" x14ac:dyDescent="0.2">
      <c r="A159" s="42"/>
      <c r="B159" s="11" t="s">
        <v>64</v>
      </c>
      <c r="C159" s="6" t="s">
        <v>32</v>
      </c>
      <c r="D159" s="6" t="s">
        <v>36</v>
      </c>
      <c r="E159" s="64" t="s">
        <v>222</v>
      </c>
      <c r="F159" s="9"/>
      <c r="G159" s="2">
        <f>G160</f>
        <v>0</v>
      </c>
      <c r="H159" s="2">
        <f t="shared" ref="H159:K160" si="97">H160</f>
        <v>0</v>
      </c>
      <c r="I159" s="2">
        <f>I160</f>
        <v>0</v>
      </c>
      <c r="J159" s="2">
        <f>J160</f>
        <v>0</v>
      </c>
      <c r="K159" s="2">
        <f t="shared" si="97"/>
        <v>0</v>
      </c>
      <c r="L159" s="2">
        <f>L160</f>
        <v>0</v>
      </c>
      <c r="M159" s="2">
        <f>M160</f>
        <v>0</v>
      </c>
    </row>
    <row r="160" spans="1:13" hidden="1" x14ac:dyDescent="0.2">
      <c r="A160" s="42"/>
      <c r="B160" s="11" t="s">
        <v>55</v>
      </c>
      <c r="C160" s="6" t="s">
        <v>32</v>
      </c>
      <c r="D160" s="6" t="s">
        <v>36</v>
      </c>
      <c r="E160" s="64" t="s">
        <v>222</v>
      </c>
      <c r="F160" s="9">
        <v>500</v>
      </c>
      <c r="G160" s="2">
        <f>G161</f>
        <v>0</v>
      </c>
      <c r="H160" s="2">
        <f t="shared" si="97"/>
        <v>0</v>
      </c>
      <c r="I160" s="2">
        <f>I161</f>
        <v>0</v>
      </c>
      <c r="J160" s="2">
        <f>J161</f>
        <v>0</v>
      </c>
      <c r="K160" s="2">
        <f t="shared" si="97"/>
        <v>0</v>
      </c>
      <c r="L160" s="2">
        <f>L161</f>
        <v>0</v>
      </c>
      <c r="M160" s="2">
        <f>M161</f>
        <v>0</v>
      </c>
    </row>
    <row r="161" spans="1:13" hidden="1" x14ac:dyDescent="0.2">
      <c r="A161" s="42"/>
      <c r="B161" s="12" t="s">
        <v>56</v>
      </c>
      <c r="C161" s="6" t="s">
        <v>32</v>
      </c>
      <c r="D161" s="6" t="s">
        <v>36</v>
      </c>
      <c r="E161" s="64" t="s">
        <v>222</v>
      </c>
      <c r="F161" s="61">
        <v>540</v>
      </c>
      <c r="G161" s="2">
        <v>0</v>
      </c>
      <c r="H161" s="2">
        <v>0</v>
      </c>
      <c r="I161" s="2"/>
      <c r="J161" s="2">
        <f>H161+I161</f>
        <v>0</v>
      </c>
      <c r="K161" s="2">
        <v>0</v>
      </c>
      <c r="L161" s="2"/>
      <c r="M161" s="2">
        <f>K161+L161</f>
        <v>0</v>
      </c>
    </row>
    <row r="162" spans="1:13" x14ac:dyDescent="0.2">
      <c r="A162" s="42"/>
      <c r="B162" s="28" t="s">
        <v>282</v>
      </c>
      <c r="C162" s="15" t="s">
        <v>32</v>
      </c>
      <c r="D162" s="15" t="s">
        <v>36</v>
      </c>
      <c r="E162" s="20" t="s">
        <v>223</v>
      </c>
      <c r="F162" s="16"/>
      <c r="G162" s="17">
        <f>G163</f>
        <v>2056.3000000000002</v>
      </c>
      <c r="H162" s="17">
        <f t="shared" ref="H162:K163" si="98">H163</f>
        <v>1960</v>
      </c>
      <c r="I162" s="17">
        <f>I163</f>
        <v>0</v>
      </c>
      <c r="J162" s="17">
        <f>J163</f>
        <v>1960</v>
      </c>
      <c r="K162" s="17">
        <f t="shared" si="98"/>
        <v>0</v>
      </c>
      <c r="L162" s="17">
        <f>L163</f>
        <v>0</v>
      </c>
      <c r="M162" s="17">
        <f>M163</f>
        <v>0</v>
      </c>
    </row>
    <row r="163" spans="1:13" ht="24" x14ac:dyDescent="0.2">
      <c r="A163" s="42"/>
      <c r="B163" s="12" t="s">
        <v>73</v>
      </c>
      <c r="C163" s="6" t="s">
        <v>32</v>
      </c>
      <c r="D163" s="6" t="s">
        <v>36</v>
      </c>
      <c r="E163" s="20" t="s">
        <v>223</v>
      </c>
      <c r="F163" s="9">
        <v>200</v>
      </c>
      <c r="G163" s="2">
        <f>G164</f>
        <v>2056.3000000000002</v>
      </c>
      <c r="H163" s="2">
        <f t="shared" si="98"/>
        <v>1960</v>
      </c>
      <c r="I163" s="2">
        <f>I164</f>
        <v>0</v>
      </c>
      <c r="J163" s="2">
        <f>J164</f>
        <v>1960</v>
      </c>
      <c r="K163" s="2">
        <f t="shared" si="98"/>
        <v>0</v>
      </c>
      <c r="L163" s="2">
        <f>L164</f>
        <v>0</v>
      </c>
      <c r="M163" s="2">
        <f>M164</f>
        <v>0</v>
      </c>
    </row>
    <row r="164" spans="1:13" ht="24" x14ac:dyDescent="0.2">
      <c r="A164" s="42"/>
      <c r="B164" s="18" t="s">
        <v>16</v>
      </c>
      <c r="C164" s="6" t="s">
        <v>32</v>
      </c>
      <c r="D164" s="6" t="s">
        <v>36</v>
      </c>
      <c r="E164" s="20" t="s">
        <v>223</v>
      </c>
      <c r="F164" s="21">
        <v>240</v>
      </c>
      <c r="G164" s="22">
        <v>2056.3000000000002</v>
      </c>
      <c r="H164" s="22">
        <v>1960</v>
      </c>
      <c r="I164" s="22"/>
      <c r="J164" s="2">
        <f>H164+I164</f>
        <v>1960</v>
      </c>
      <c r="K164" s="22">
        <v>0</v>
      </c>
      <c r="L164" s="22"/>
      <c r="M164" s="2">
        <f>K164+L164</f>
        <v>0</v>
      </c>
    </row>
    <row r="165" spans="1:13" x14ac:dyDescent="0.2">
      <c r="A165" s="42"/>
      <c r="B165" s="32" t="s">
        <v>37</v>
      </c>
      <c r="C165" s="6" t="s">
        <v>32</v>
      </c>
      <c r="D165" s="6" t="s">
        <v>38</v>
      </c>
      <c r="E165" s="6"/>
      <c r="F165" s="9" t="s">
        <v>8</v>
      </c>
      <c r="G165" s="2">
        <f>G166+G178</f>
        <v>31929.200000000001</v>
      </c>
      <c r="H165" s="2">
        <f>H166+H178</f>
        <v>13483</v>
      </c>
      <c r="I165" s="2">
        <f>I166+I178</f>
        <v>0</v>
      </c>
      <c r="J165" s="2">
        <f t="shared" ref="J165" si="99">J166+J178</f>
        <v>13483</v>
      </c>
      <c r="K165" s="2">
        <f>K166+K178</f>
        <v>13702</v>
      </c>
      <c r="L165" s="2">
        <f>L166+L178</f>
        <v>0</v>
      </c>
      <c r="M165" s="2">
        <f t="shared" ref="M165" si="100">M166+M178</f>
        <v>13702</v>
      </c>
    </row>
    <row r="166" spans="1:13" s="1" customFormat="1" ht="42" hidden="1" customHeight="1" x14ac:dyDescent="0.2">
      <c r="B166" s="11" t="s">
        <v>312</v>
      </c>
      <c r="C166" s="15" t="s">
        <v>32</v>
      </c>
      <c r="D166" s="15" t="s">
        <v>38</v>
      </c>
      <c r="E166" s="30" t="s">
        <v>98</v>
      </c>
      <c r="F166" s="16"/>
      <c r="G166" s="17">
        <f t="shared" ref="G166:I167" si="101">G167</f>
        <v>19554.900000000001</v>
      </c>
      <c r="H166" s="17">
        <f t="shared" si="101"/>
        <v>0</v>
      </c>
      <c r="I166" s="17">
        <f t="shared" si="101"/>
        <v>0</v>
      </c>
      <c r="J166" s="17">
        <f t="shared" ref="J166:J167" si="102">J167</f>
        <v>0</v>
      </c>
      <c r="K166" s="17">
        <f>K167</f>
        <v>0</v>
      </c>
      <c r="L166" s="17">
        <f>L167</f>
        <v>0</v>
      </c>
      <c r="M166" s="17">
        <f t="shared" ref="M166:M167" si="103">M167</f>
        <v>0</v>
      </c>
    </row>
    <row r="167" spans="1:13" s="1" customFormat="1" ht="24" hidden="1" customHeight="1" x14ac:dyDescent="0.2">
      <c r="B167" s="11" t="s">
        <v>289</v>
      </c>
      <c r="C167" s="15" t="s">
        <v>32</v>
      </c>
      <c r="D167" s="15" t="s">
        <v>38</v>
      </c>
      <c r="E167" s="31" t="s">
        <v>219</v>
      </c>
      <c r="F167" s="9"/>
      <c r="G167" s="2">
        <f t="shared" si="101"/>
        <v>19554.900000000001</v>
      </c>
      <c r="H167" s="2">
        <f t="shared" si="101"/>
        <v>0</v>
      </c>
      <c r="I167" s="2">
        <f t="shared" si="101"/>
        <v>0</v>
      </c>
      <c r="J167" s="2">
        <f t="shared" si="102"/>
        <v>0</v>
      </c>
      <c r="K167" s="2">
        <f>K168</f>
        <v>0</v>
      </c>
      <c r="L167" s="2">
        <f>L168</f>
        <v>0</v>
      </c>
      <c r="M167" s="2">
        <f t="shared" si="103"/>
        <v>0</v>
      </c>
    </row>
    <row r="168" spans="1:13" s="1" customFormat="1" hidden="1" x14ac:dyDescent="0.2">
      <c r="B168" s="12" t="s">
        <v>314</v>
      </c>
      <c r="C168" s="15" t="s">
        <v>32</v>
      </c>
      <c r="D168" s="15" t="s">
        <v>38</v>
      </c>
      <c r="E168" s="6" t="s">
        <v>224</v>
      </c>
      <c r="F168" s="9"/>
      <c r="G168" s="2">
        <f>G169+G172+G175</f>
        <v>19554.900000000001</v>
      </c>
      <c r="H168" s="2">
        <f>H169+H172+H175</f>
        <v>0</v>
      </c>
      <c r="I168" s="2">
        <f>I169+I172+I175</f>
        <v>0</v>
      </c>
      <c r="J168" s="2">
        <f t="shared" ref="J168" si="104">J169+J172+J175</f>
        <v>0</v>
      </c>
      <c r="K168" s="2">
        <f>K169+K172+K175</f>
        <v>0</v>
      </c>
      <c r="L168" s="2">
        <f>L169+L172+L175</f>
        <v>0</v>
      </c>
      <c r="M168" s="2">
        <f t="shared" ref="M168" si="105">M169+M172+M175</f>
        <v>0</v>
      </c>
    </row>
    <row r="169" spans="1:13" ht="35.25" hidden="1" customHeight="1" x14ac:dyDescent="0.2">
      <c r="A169" s="42"/>
      <c r="B169" s="12" t="s">
        <v>225</v>
      </c>
      <c r="C169" s="15" t="s">
        <v>32</v>
      </c>
      <c r="D169" s="15" t="s">
        <v>38</v>
      </c>
      <c r="E169" s="6" t="s">
        <v>226</v>
      </c>
      <c r="F169" s="9"/>
      <c r="G169" s="2">
        <f>G170</f>
        <v>18577.2</v>
      </c>
      <c r="H169" s="2">
        <f t="shared" ref="H169:K170" si="106">H170</f>
        <v>0</v>
      </c>
      <c r="I169" s="2">
        <f>I170</f>
        <v>0</v>
      </c>
      <c r="J169" s="2">
        <f>J170</f>
        <v>0</v>
      </c>
      <c r="K169" s="2">
        <f t="shared" si="106"/>
        <v>0</v>
      </c>
      <c r="L169" s="2">
        <f>L170</f>
        <v>0</v>
      </c>
      <c r="M169" s="2">
        <f>M170</f>
        <v>0</v>
      </c>
    </row>
    <row r="170" spans="1:13" ht="24" hidden="1" x14ac:dyDescent="0.2">
      <c r="A170" s="42"/>
      <c r="B170" s="12" t="s">
        <v>73</v>
      </c>
      <c r="C170" s="15" t="s">
        <v>32</v>
      </c>
      <c r="D170" s="15" t="s">
        <v>38</v>
      </c>
      <c r="E170" s="6" t="s">
        <v>226</v>
      </c>
      <c r="F170" s="9">
        <v>200</v>
      </c>
      <c r="G170" s="2">
        <f>G171</f>
        <v>18577.2</v>
      </c>
      <c r="H170" s="2">
        <f t="shared" si="106"/>
        <v>0</v>
      </c>
      <c r="I170" s="2">
        <f>I171</f>
        <v>0</v>
      </c>
      <c r="J170" s="2">
        <f>J171</f>
        <v>0</v>
      </c>
      <c r="K170" s="2">
        <f t="shared" si="106"/>
        <v>0</v>
      </c>
      <c r="L170" s="2">
        <f>L171</f>
        <v>0</v>
      </c>
      <c r="M170" s="2">
        <f>M171</f>
        <v>0</v>
      </c>
    </row>
    <row r="171" spans="1:13" ht="24" hidden="1" x14ac:dyDescent="0.2">
      <c r="A171" s="42"/>
      <c r="B171" s="12" t="s">
        <v>16</v>
      </c>
      <c r="C171" s="15" t="s">
        <v>32</v>
      </c>
      <c r="D171" s="15" t="s">
        <v>38</v>
      </c>
      <c r="E171" s="43" t="s">
        <v>226</v>
      </c>
      <c r="F171" s="61">
        <v>240</v>
      </c>
      <c r="G171" s="69">
        <v>18577.2</v>
      </c>
      <c r="H171" s="2"/>
      <c r="I171" s="2"/>
      <c r="J171" s="2">
        <f>H171+I171</f>
        <v>0</v>
      </c>
      <c r="K171" s="2"/>
      <c r="L171" s="2"/>
      <c r="M171" s="2">
        <f>K171+L171</f>
        <v>0</v>
      </c>
    </row>
    <row r="172" spans="1:13" ht="36" hidden="1" x14ac:dyDescent="0.2">
      <c r="A172" s="42"/>
      <c r="B172" s="12" t="s">
        <v>227</v>
      </c>
      <c r="C172" s="15" t="s">
        <v>32</v>
      </c>
      <c r="D172" s="15" t="s">
        <v>38</v>
      </c>
      <c r="E172" s="6" t="s">
        <v>228</v>
      </c>
      <c r="F172" s="9"/>
      <c r="G172" s="2">
        <f>G173</f>
        <v>977.7</v>
      </c>
      <c r="H172" s="2">
        <f t="shared" ref="H172:K173" si="107">H173</f>
        <v>0</v>
      </c>
      <c r="I172" s="2">
        <f>I173</f>
        <v>0</v>
      </c>
      <c r="J172" s="2">
        <f>J173</f>
        <v>0</v>
      </c>
      <c r="K172" s="2">
        <f t="shared" si="107"/>
        <v>0</v>
      </c>
      <c r="L172" s="2">
        <f>L173</f>
        <v>0</v>
      </c>
      <c r="M172" s="2">
        <f>M173</f>
        <v>0</v>
      </c>
    </row>
    <row r="173" spans="1:13" ht="24" hidden="1" x14ac:dyDescent="0.2">
      <c r="A173" s="42"/>
      <c r="B173" s="12" t="s">
        <v>73</v>
      </c>
      <c r="C173" s="15" t="s">
        <v>32</v>
      </c>
      <c r="D173" s="15" t="s">
        <v>38</v>
      </c>
      <c r="E173" s="6" t="s">
        <v>228</v>
      </c>
      <c r="F173" s="9">
        <v>200</v>
      </c>
      <c r="G173" s="2">
        <f>G174</f>
        <v>977.7</v>
      </c>
      <c r="H173" s="2">
        <f t="shared" si="107"/>
        <v>0</v>
      </c>
      <c r="I173" s="2">
        <f>I174</f>
        <v>0</v>
      </c>
      <c r="J173" s="2">
        <f>J174</f>
        <v>0</v>
      </c>
      <c r="K173" s="2">
        <f t="shared" si="107"/>
        <v>0</v>
      </c>
      <c r="L173" s="2">
        <f>L174</f>
        <v>0</v>
      </c>
      <c r="M173" s="2">
        <f>M174</f>
        <v>0</v>
      </c>
    </row>
    <row r="174" spans="1:13" ht="24" hidden="1" x14ac:dyDescent="0.2">
      <c r="A174" s="42"/>
      <c r="B174" s="12" t="s">
        <v>16</v>
      </c>
      <c r="C174" s="15" t="s">
        <v>32</v>
      </c>
      <c r="D174" s="15" t="s">
        <v>38</v>
      </c>
      <c r="E174" s="43" t="s">
        <v>228</v>
      </c>
      <c r="F174" s="61">
        <v>240</v>
      </c>
      <c r="G174" s="69">
        <v>977.7</v>
      </c>
      <c r="H174" s="2"/>
      <c r="I174" s="2"/>
      <c r="J174" s="2">
        <f>H174+I174</f>
        <v>0</v>
      </c>
      <c r="K174" s="2"/>
      <c r="L174" s="2"/>
      <c r="M174" s="2">
        <f>K174+L174</f>
        <v>0</v>
      </c>
    </row>
    <row r="175" spans="1:13" ht="24" hidden="1" x14ac:dyDescent="0.2">
      <c r="A175" s="42"/>
      <c r="B175" s="11" t="s">
        <v>65</v>
      </c>
      <c r="C175" s="15" t="s">
        <v>32</v>
      </c>
      <c r="D175" s="15" t="s">
        <v>38</v>
      </c>
      <c r="E175" s="64" t="s">
        <v>229</v>
      </c>
      <c r="F175" s="9"/>
      <c r="G175" s="2">
        <f t="shared" ref="G175:M175" si="108">G176</f>
        <v>0</v>
      </c>
      <c r="H175" s="2">
        <f t="shared" si="108"/>
        <v>0</v>
      </c>
      <c r="I175" s="2">
        <f t="shared" si="108"/>
        <v>0</v>
      </c>
      <c r="J175" s="2">
        <f t="shared" si="108"/>
        <v>0</v>
      </c>
      <c r="K175" s="2">
        <f t="shared" si="108"/>
        <v>0</v>
      </c>
      <c r="L175" s="2">
        <f t="shared" si="108"/>
        <v>0</v>
      </c>
      <c r="M175" s="2">
        <f t="shared" si="108"/>
        <v>0</v>
      </c>
    </row>
    <row r="176" spans="1:13" ht="24" hidden="1" x14ac:dyDescent="0.2">
      <c r="A176" s="42"/>
      <c r="B176" s="12" t="s">
        <v>73</v>
      </c>
      <c r="C176" s="15" t="s">
        <v>32</v>
      </c>
      <c r="D176" s="15" t="s">
        <v>38</v>
      </c>
      <c r="E176" s="64" t="s">
        <v>230</v>
      </c>
      <c r="F176" s="9">
        <v>200</v>
      </c>
      <c r="G176" s="2">
        <f t="shared" ref="G176:K176" si="109">G177</f>
        <v>0</v>
      </c>
      <c r="H176" s="2">
        <f t="shared" si="109"/>
        <v>0</v>
      </c>
      <c r="I176" s="2">
        <f>I177</f>
        <v>0</v>
      </c>
      <c r="J176" s="2">
        <f>J177</f>
        <v>0</v>
      </c>
      <c r="K176" s="2">
        <f t="shared" si="109"/>
        <v>0</v>
      </c>
      <c r="L176" s="2">
        <f>L177</f>
        <v>0</v>
      </c>
      <c r="M176" s="2">
        <f>M177</f>
        <v>0</v>
      </c>
    </row>
    <row r="177" spans="1:13" ht="24" hidden="1" x14ac:dyDescent="0.2">
      <c r="A177" s="49"/>
      <c r="B177" s="12" t="s">
        <v>16</v>
      </c>
      <c r="C177" s="15" t="s">
        <v>32</v>
      </c>
      <c r="D177" s="15" t="s">
        <v>38</v>
      </c>
      <c r="E177" s="64" t="s">
        <v>147</v>
      </c>
      <c r="F177" s="61">
        <v>240</v>
      </c>
      <c r="G177" s="2">
        <v>0</v>
      </c>
      <c r="H177" s="2">
        <v>0</v>
      </c>
      <c r="I177" s="2"/>
      <c r="J177" s="2">
        <f>H177+I177</f>
        <v>0</v>
      </c>
      <c r="K177" s="2">
        <v>0</v>
      </c>
      <c r="L177" s="2"/>
      <c r="M177" s="2">
        <f>K177+L177</f>
        <v>0</v>
      </c>
    </row>
    <row r="178" spans="1:13" ht="24" x14ac:dyDescent="0.2">
      <c r="A178" s="42"/>
      <c r="B178" s="11" t="s">
        <v>312</v>
      </c>
      <c r="C178" s="6" t="s">
        <v>32</v>
      </c>
      <c r="D178" s="6" t="s">
        <v>38</v>
      </c>
      <c r="E178" s="6" t="s">
        <v>98</v>
      </c>
      <c r="F178" s="9" t="s">
        <v>8</v>
      </c>
      <c r="G178" s="2">
        <f t="shared" ref="G178:K194" si="110">G179</f>
        <v>12374.3</v>
      </c>
      <c r="H178" s="2">
        <f t="shared" si="110"/>
        <v>13483</v>
      </c>
      <c r="I178" s="2">
        <f>I179</f>
        <v>0</v>
      </c>
      <c r="J178" s="2">
        <f>J179</f>
        <v>13483</v>
      </c>
      <c r="K178" s="2">
        <f t="shared" si="110"/>
        <v>13702</v>
      </c>
      <c r="L178" s="2">
        <f>L179</f>
        <v>0</v>
      </c>
      <c r="M178" s="2">
        <f>M179</f>
        <v>13702</v>
      </c>
    </row>
    <row r="179" spans="1:13" x14ac:dyDescent="0.2">
      <c r="A179" s="42"/>
      <c r="B179" s="11" t="s">
        <v>289</v>
      </c>
      <c r="C179" s="6" t="s">
        <v>32</v>
      </c>
      <c r="D179" s="6" t="s">
        <v>38</v>
      </c>
      <c r="E179" s="6" t="s">
        <v>219</v>
      </c>
      <c r="F179" s="9"/>
      <c r="G179" s="2">
        <f>G180</f>
        <v>12374.3</v>
      </c>
      <c r="H179" s="2">
        <f>H180</f>
        <v>13483</v>
      </c>
      <c r="I179" s="2">
        <f>I180</f>
        <v>0</v>
      </c>
      <c r="J179" s="2">
        <f>J180</f>
        <v>13483</v>
      </c>
      <c r="K179" s="2">
        <f>K180</f>
        <v>13702</v>
      </c>
      <c r="L179" s="2">
        <f>L180</f>
        <v>0</v>
      </c>
      <c r="M179" s="2">
        <f>M180</f>
        <v>13702</v>
      </c>
    </row>
    <row r="180" spans="1:13" x14ac:dyDescent="0.2">
      <c r="A180" s="42"/>
      <c r="B180" s="11" t="s">
        <v>314</v>
      </c>
      <c r="C180" s="6" t="s">
        <v>32</v>
      </c>
      <c r="D180" s="6" t="s">
        <v>38</v>
      </c>
      <c r="E180" s="6" t="s">
        <v>224</v>
      </c>
      <c r="F180" s="9"/>
      <c r="G180" s="2">
        <f>G181+G184+G187+G190+G193</f>
        <v>12374.3</v>
      </c>
      <c r="H180" s="2">
        <f>H181+H184+H187+H190+H193</f>
        <v>13483</v>
      </c>
      <c r="I180" s="2">
        <f>I181+I184+I187+I190+I193</f>
        <v>0</v>
      </c>
      <c r="J180" s="2">
        <f t="shared" ref="J180" si="111">J181+J184+J187+J190+J193</f>
        <v>13483</v>
      </c>
      <c r="K180" s="2">
        <f>K181+K184+K187+K190+K193</f>
        <v>13702</v>
      </c>
      <c r="L180" s="2">
        <f>L181+L184+L187+L190+L193</f>
        <v>0</v>
      </c>
      <c r="M180" s="2">
        <f t="shared" ref="M180" si="112">M181+M184+M187+M190+M193</f>
        <v>13702</v>
      </c>
    </row>
    <row r="181" spans="1:13" ht="36" hidden="1" x14ac:dyDescent="0.2">
      <c r="A181" s="42"/>
      <c r="B181" s="12" t="s">
        <v>231</v>
      </c>
      <c r="C181" s="6" t="s">
        <v>32</v>
      </c>
      <c r="D181" s="6" t="s">
        <v>38</v>
      </c>
      <c r="E181" s="6" t="s">
        <v>232</v>
      </c>
      <c r="F181" s="16"/>
      <c r="G181" s="2">
        <f t="shared" ref="G181:K181" si="113">G182</f>
        <v>0</v>
      </c>
      <c r="H181" s="2">
        <f t="shared" si="113"/>
        <v>0</v>
      </c>
      <c r="I181" s="2">
        <f>I182</f>
        <v>0</v>
      </c>
      <c r="J181" s="2">
        <f>J182</f>
        <v>0</v>
      </c>
      <c r="K181" s="2">
        <f t="shared" si="113"/>
        <v>0</v>
      </c>
      <c r="L181" s="2">
        <f>L182</f>
        <v>0</v>
      </c>
      <c r="M181" s="2">
        <f>M182</f>
        <v>0</v>
      </c>
    </row>
    <row r="182" spans="1:13" ht="24" hidden="1" x14ac:dyDescent="0.2">
      <c r="A182" s="42"/>
      <c r="B182" s="12" t="s">
        <v>73</v>
      </c>
      <c r="C182" s="6" t="s">
        <v>32</v>
      </c>
      <c r="D182" s="6" t="s">
        <v>38</v>
      </c>
      <c r="E182" s="6" t="s">
        <v>232</v>
      </c>
      <c r="F182" s="16">
        <v>200</v>
      </c>
      <c r="G182" s="2">
        <f>G183</f>
        <v>0</v>
      </c>
      <c r="H182" s="2">
        <f>H183</f>
        <v>0</v>
      </c>
      <c r="I182" s="2">
        <f>I183</f>
        <v>0</v>
      </c>
      <c r="J182" s="2">
        <f>J183</f>
        <v>0</v>
      </c>
      <c r="K182" s="2">
        <f>K183</f>
        <v>0</v>
      </c>
      <c r="L182" s="2">
        <f>L183</f>
        <v>0</v>
      </c>
      <c r="M182" s="2">
        <f>M183</f>
        <v>0</v>
      </c>
    </row>
    <row r="183" spans="1:13" ht="24" hidden="1" x14ac:dyDescent="0.2">
      <c r="A183" s="42"/>
      <c r="B183" s="12" t="s">
        <v>16</v>
      </c>
      <c r="C183" s="6" t="s">
        <v>32</v>
      </c>
      <c r="D183" s="6" t="s">
        <v>38</v>
      </c>
      <c r="E183" s="6" t="s">
        <v>232</v>
      </c>
      <c r="F183" s="70">
        <v>240</v>
      </c>
      <c r="G183" s="71">
        <f>18577.2*0</f>
        <v>0</v>
      </c>
      <c r="H183" s="17">
        <f>18577.2*0</f>
        <v>0</v>
      </c>
      <c r="I183" s="17"/>
      <c r="J183" s="2">
        <f>H183+I183</f>
        <v>0</v>
      </c>
      <c r="K183" s="17">
        <f>18577.2*0</f>
        <v>0</v>
      </c>
      <c r="L183" s="17"/>
      <c r="M183" s="2">
        <f>K183+L183</f>
        <v>0</v>
      </c>
    </row>
    <row r="184" spans="1:13" ht="36" hidden="1" x14ac:dyDescent="0.2">
      <c r="A184" s="42"/>
      <c r="B184" s="12" t="s">
        <v>233</v>
      </c>
      <c r="C184" s="6" t="s">
        <v>32</v>
      </c>
      <c r="D184" s="6" t="s">
        <v>38</v>
      </c>
      <c r="E184" s="6" t="s">
        <v>234</v>
      </c>
      <c r="F184" s="16"/>
      <c r="G184" s="2">
        <f t="shared" ref="G184:K184" si="114">G185</f>
        <v>0</v>
      </c>
      <c r="H184" s="2">
        <f t="shared" si="114"/>
        <v>0</v>
      </c>
      <c r="I184" s="2">
        <f>I185</f>
        <v>0</v>
      </c>
      <c r="J184" s="2">
        <f>J185</f>
        <v>0</v>
      </c>
      <c r="K184" s="2">
        <f t="shared" si="114"/>
        <v>0</v>
      </c>
      <c r="L184" s="2">
        <f>L185</f>
        <v>0</v>
      </c>
      <c r="M184" s="2">
        <f>M185</f>
        <v>0</v>
      </c>
    </row>
    <row r="185" spans="1:13" ht="24" hidden="1" x14ac:dyDescent="0.2">
      <c r="A185" s="42"/>
      <c r="B185" s="12" t="s">
        <v>73</v>
      </c>
      <c r="C185" s="6" t="s">
        <v>32</v>
      </c>
      <c r="D185" s="6" t="s">
        <v>38</v>
      </c>
      <c r="E185" s="6" t="s">
        <v>234</v>
      </c>
      <c r="F185" s="16">
        <v>200</v>
      </c>
      <c r="G185" s="2">
        <f>G186</f>
        <v>0</v>
      </c>
      <c r="H185" s="2">
        <f>H186</f>
        <v>0</v>
      </c>
      <c r="I185" s="2">
        <f>I186</f>
        <v>0</v>
      </c>
      <c r="J185" s="2">
        <f>J186</f>
        <v>0</v>
      </c>
      <c r="K185" s="2">
        <f>K186</f>
        <v>0</v>
      </c>
      <c r="L185" s="2">
        <f>L186</f>
        <v>0</v>
      </c>
      <c r="M185" s="2">
        <f>M186</f>
        <v>0</v>
      </c>
    </row>
    <row r="186" spans="1:13" ht="24" hidden="1" x14ac:dyDescent="0.2">
      <c r="A186" s="42"/>
      <c r="B186" s="12" t="s">
        <v>16</v>
      </c>
      <c r="C186" s="6" t="s">
        <v>32</v>
      </c>
      <c r="D186" s="6" t="s">
        <v>38</v>
      </c>
      <c r="E186" s="6" t="s">
        <v>234</v>
      </c>
      <c r="F186" s="70">
        <v>240</v>
      </c>
      <c r="G186" s="71">
        <f>977.7*0</f>
        <v>0</v>
      </c>
      <c r="H186" s="17">
        <f>977.7*0</f>
        <v>0</v>
      </c>
      <c r="I186" s="17"/>
      <c r="J186" s="2">
        <f>H186+I186</f>
        <v>0</v>
      </c>
      <c r="K186" s="17">
        <f>977.7*0</f>
        <v>0</v>
      </c>
      <c r="L186" s="17"/>
      <c r="M186" s="2">
        <f>K186+L186</f>
        <v>0</v>
      </c>
    </row>
    <row r="187" spans="1:13" s="1" customFormat="1" ht="24" hidden="1" x14ac:dyDescent="0.2">
      <c r="B187" s="29" t="s">
        <v>235</v>
      </c>
      <c r="C187" s="15" t="s">
        <v>32</v>
      </c>
      <c r="D187" s="6" t="s">
        <v>38</v>
      </c>
      <c r="E187" s="72" t="s">
        <v>236</v>
      </c>
      <c r="F187" s="16"/>
      <c r="G187" s="17">
        <f t="shared" ref="G187:M187" si="115">G188</f>
        <v>0</v>
      </c>
      <c r="H187" s="17">
        <f t="shared" si="115"/>
        <v>0</v>
      </c>
      <c r="I187" s="17">
        <f t="shared" si="115"/>
        <v>0</v>
      </c>
      <c r="J187" s="17">
        <f t="shared" si="115"/>
        <v>0</v>
      </c>
      <c r="K187" s="17">
        <f t="shared" si="115"/>
        <v>0</v>
      </c>
      <c r="L187" s="17">
        <f t="shared" si="115"/>
        <v>0</v>
      </c>
      <c r="M187" s="17">
        <f t="shared" si="115"/>
        <v>0</v>
      </c>
    </row>
    <row r="188" spans="1:13" s="1" customFormat="1" ht="24" hidden="1" x14ac:dyDescent="0.2">
      <c r="B188" s="12" t="s">
        <v>73</v>
      </c>
      <c r="C188" s="15" t="s">
        <v>32</v>
      </c>
      <c r="D188" s="6" t="s">
        <v>38</v>
      </c>
      <c r="E188" s="72" t="s">
        <v>236</v>
      </c>
      <c r="F188" s="9">
        <v>200</v>
      </c>
      <c r="G188" s="2">
        <f t="shared" ref="G188:K188" si="116">G189</f>
        <v>0</v>
      </c>
      <c r="H188" s="2">
        <f t="shared" si="116"/>
        <v>0</v>
      </c>
      <c r="I188" s="2">
        <f>I189</f>
        <v>0</v>
      </c>
      <c r="J188" s="2">
        <f>J189</f>
        <v>0</v>
      </c>
      <c r="K188" s="2">
        <f t="shared" si="116"/>
        <v>0</v>
      </c>
      <c r="L188" s="2">
        <f>L189</f>
        <v>0</v>
      </c>
      <c r="M188" s="2">
        <f>M189</f>
        <v>0</v>
      </c>
    </row>
    <row r="189" spans="1:13" s="1" customFormat="1" ht="24" hidden="1" x14ac:dyDescent="0.2">
      <c r="B189" s="12" t="s">
        <v>16</v>
      </c>
      <c r="C189" s="15" t="s">
        <v>32</v>
      </c>
      <c r="D189" s="6" t="s">
        <v>38</v>
      </c>
      <c r="E189" s="72" t="s">
        <v>236</v>
      </c>
      <c r="F189" s="61">
        <v>240</v>
      </c>
      <c r="G189" s="2"/>
      <c r="H189" s="2"/>
      <c r="I189" s="2"/>
      <c r="J189" s="2">
        <f>H189+I189</f>
        <v>0</v>
      </c>
      <c r="K189" s="2"/>
      <c r="L189" s="2"/>
      <c r="M189" s="2">
        <f>K189+L189</f>
        <v>0</v>
      </c>
    </row>
    <row r="190" spans="1:13" s="1" customFormat="1" ht="24" hidden="1" x14ac:dyDescent="0.2">
      <c r="B190" s="11" t="s">
        <v>235</v>
      </c>
      <c r="C190" s="15" t="s">
        <v>32</v>
      </c>
      <c r="D190" s="6" t="s">
        <v>38</v>
      </c>
      <c r="E190" s="64" t="s">
        <v>237</v>
      </c>
      <c r="F190" s="9"/>
      <c r="G190" s="2">
        <f t="shared" ref="G190:K191" si="117">G191</f>
        <v>0</v>
      </c>
      <c r="H190" s="2">
        <f t="shared" si="117"/>
        <v>0</v>
      </c>
      <c r="I190" s="2">
        <f>I191</f>
        <v>0</v>
      </c>
      <c r="J190" s="2">
        <f>J191</f>
        <v>0</v>
      </c>
      <c r="K190" s="2">
        <f t="shared" si="117"/>
        <v>0</v>
      </c>
      <c r="L190" s="2">
        <f>L191</f>
        <v>0</v>
      </c>
      <c r="M190" s="2">
        <f>M191</f>
        <v>0</v>
      </c>
    </row>
    <row r="191" spans="1:13" s="1" customFormat="1" ht="24" hidden="1" x14ac:dyDescent="0.2">
      <c r="B191" s="12" t="s">
        <v>73</v>
      </c>
      <c r="C191" s="15" t="s">
        <v>32</v>
      </c>
      <c r="D191" s="6" t="s">
        <v>38</v>
      </c>
      <c r="E191" s="64" t="s">
        <v>237</v>
      </c>
      <c r="F191" s="9">
        <v>200</v>
      </c>
      <c r="G191" s="2">
        <f t="shared" si="117"/>
        <v>0</v>
      </c>
      <c r="H191" s="2">
        <f t="shared" si="117"/>
        <v>0</v>
      </c>
      <c r="I191" s="2">
        <f>I192</f>
        <v>0</v>
      </c>
      <c r="J191" s="2">
        <f>J192</f>
        <v>0</v>
      </c>
      <c r="K191" s="2">
        <f t="shared" si="117"/>
        <v>0</v>
      </c>
      <c r="L191" s="2">
        <f>L192</f>
        <v>0</v>
      </c>
      <c r="M191" s="2">
        <f>M192</f>
        <v>0</v>
      </c>
    </row>
    <row r="192" spans="1:13" s="1" customFormat="1" ht="24" hidden="1" x14ac:dyDescent="0.2">
      <c r="B192" s="12" t="s">
        <v>16</v>
      </c>
      <c r="C192" s="15" t="s">
        <v>32</v>
      </c>
      <c r="D192" s="6" t="s">
        <v>38</v>
      </c>
      <c r="E192" s="64" t="s">
        <v>237</v>
      </c>
      <c r="F192" s="61">
        <v>240</v>
      </c>
      <c r="G192" s="2"/>
      <c r="H192" s="2"/>
      <c r="I192" s="2"/>
      <c r="J192" s="2">
        <f>H192+I192</f>
        <v>0</v>
      </c>
      <c r="K192" s="2"/>
      <c r="L192" s="2"/>
      <c r="M192" s="2">
        <f>K192+L192</f>
        <v>0</v>
      </c>
    </row>
    <row r="193" spans="1:13" x14ac:dyDescent="0.2">
      <c r="A193" s="42"/>
      <c r="B193" s="12" t="s">
        <v>282</v>
      </c>
      <c r="C193" s="6" t="s">
        <v>32</v>
      </c>
      <c r="D193" s="6" t="s">
        <v>38</v>
      </c>
      <c r="E193" s="6" t="s">
        <v>238</v>
      </c>
      <c r="F193" s="9"/>
      <c r="G193" s="2">
        <f>G194</f>
        <v>12374.3</v>
      </c>
      <c r="H193" s="2">
        <f t="shared" si="110"/>
        <v>13483</v>
      </c>
      <c r="I193" s="2">
        <f>I194</f>
        <v>0</v>
      </c>
      <c r="J193" s="2">
        <f>J194</f>
        <v>13483</v>
      </c>
      <c r="K193" s="2">
        <f t="shared" si="110"/>
        <v>13702</v>
      </c>
      <c r="L193" s="2">
        <f>L194</f>
        <v>0</v>
      </c>
      <c r="M193" s="2">
        <f>M194</f>
        <v>13702</v>
      </c>
    </row>
    <row r="194" spans="1:13" s="1" customFormat="1" ht="24" x14ac:dyDescent="0.2">
      <c r="A194" s="42"/>
      <c r="B194" s="12" t="s">
        <v>73</v>
      </c>
      <c r="C194" s="6" t="s">
        <v>32</v>
      </c>
      <c r="D194" s="6" t="s">
        <v>38</v>
      </c>
      <c r="E194" s="6" t="s">
        <v>238</v>
      </c>
      <c r="F194" s="9">
        <v>200</v>
      </c>
      <c r="G194" s="2">
        <f>G195</f>
        <v>12374.3</v>
      </c>
      <c r="H194" s="2">
        <f t="shared" si="110"/>
        <v>13483</v>
      </c>
      <c r="I194" s="2">
        <f>I195</f>
        <v>0</v>
      </c>
      <c r="J194" s="2">
        <f>J195</f>
        <v>13483</v>
      </c>
      <c r="K194" s="2">
        <f t="shared" si="110"/>
        <v>13702</v>
      </c>
      <c r="L194" s="2">
        <f>L195</f>
        <v>0</v>
      </c>
      <c r="M194" s="2">
        <f>M195</f>
        <v>13702</v>
      </c>
    </row>
    <row r="195" spans="1:13" s="1" customFormat="1" ht="24" x14ac:dyDescent="0.2">
      <c r="A195" s="42"/>
      <c r="B195" s="12" t="s">
        <v>16</v>
      </c>
      <c r="C195" s="6" t="s">
        <v>32</v>
      </c>
      <c r="D195" s="6" t="s">
        <v>38</v>
      </c>
      <c r="E195" s="6" t="s">
        <v>238</v>
      </c>
      <c r="F195" s="9">
        <v>240</v>
      </c>
      <c r="G195" s="2">
        <v>12374.3</v>
      </c>
      <c r="H195" s="2">
        <v>13483</v>
      </c>
      <c r="I195" s="2"/>
      <c r="J195" s="2">
        <f>H195+I195</f>
        <v>13483</v>
      </c>
      <c r="K195" s="2">
        <v>13702</v>
      </c>
      <c r="L195" s="2"/>
      <c r="M195" s="2">
        <f>K195+L195</f>
        <v>13702</v>
      </c>
    </row>
    <row r="196" spans="1:13" s="1" customFormat="1" x14ac:dyDescent="0.2">
      <c r="A196" s="42"/>
      <c r="B196" s="32" t="s">
        <v>39</v>
      </c>
      <c r="C196" s="6" t="s">
        <v>32</v>
      </c>
      <c r="D196" s="6" t="s">
        <v>40</v>
      </c>
      <c r="E196" s="6"/>
      <c r="F196" s="9" t="s">
        <v>8</v>
      </c>
      <c r="G196" s="2">
        <f t="shared" ref="G196:K200" si="118">G197</f>
        <v>929.2</v>
      </c>
      <c r="H196" s="2">
        <f t="shared" si="118"/>
        <v>724.2</v>
      </c>
      <c r="I196" s="2">
        <f t="shared" ref="I196:J200" si="119">I197</f>
        <v>0</v>
      </c>
      <c r="J196" s="2">
        <f t="shared" si="119"/>
        <v>724.2</v>
      </c>
      <c r="K196" s="2">
        <f t="shared" si="118"/>
        <v>544.20000000000005</v>
      </c>
      <c r="L196" s="2">
        <f t="shared" ref="L196:M200" si="120">L197</f>
        <v>0</v>
      </c>
      <c r="M196" s="2">
        <f t="shared" si="120"/>
        <v>544.20000000000005</v>
      </c>
    </row>
    <row r="197" spans="1:13" ht="24" x14ac:dyDescent="0.2">
      <c r="A197" s="42"/>
      <c r="B197" s="12" t="s">
        <v>315</v>
      </c>
      <c r="C197" s="6" t="s">
        <v>32</v>
      </c>
      <c r="D197" s="6" t="s">
        <v>40</v>
      </c>
      <c r="E197" s="6" t="s">
        <v>99</v>
      </c>
      <c r="F197" s="9" t="s">
        <v>8</v>
      </c>
      <c r="G197" s="2">
        <f t="shared" si="118"/>
        <v>929.2</v>
      </c>
      <c r="H197" s="2">
        <f t="shared" si="118"/>
        <v>724.2</v>
      </c>
      <c r="I197" s="2">
        <f t="shared" si="119"/>
        <v>0</v>
      </c>
      <c r="J197" s="2">
        <f t="shared" si="119"/>
        <v>724.2</v>
      </c>
      <c r="K197" s="2">
        <f t="shared" si="118"/>
        <v>544.20000000000005</v>
      </c>
      <c r="L197" s="2">
        <f t="shared" si="120"/>
        <v>0</v>
      </c>
      <c r="M197" s="2">
        <f t="shared" si="120"/>
        <v>544.20000000000005</v>
      </c>
    </row>
    <row r="198" spans="1:13" x14ac:dyDescent="0.2">
      <c r="A198" s="42"/>
      <c r="B198" s="11" t="s">
        <v>289</v>
      </c>
      <c r="C198" s="6" t="s">
        <v>32</v>
      </c>
      <c r="D198" s="6" t="s">
        <v>40</v>
      </c>
      <c r="E198" s="6" t="s">
        <v>239</v>
      </c>
      <c r="F198" s="38"/>
      <c r="G198" s="2">
        <f>G199</f>
        <v>929.2</v>
      </c>
      <c r="H198" s="2">
        <f t="shared" si="118"/>
        <v>724.2</v>
      </c>
      <c r="I198" s="2">
        <f t="shared" si="119"/>
        <v>0</v>
      </c>
      <c r="J198" s="2">
        <f t="shared" si="119"/>
        <v>724.2</v>
      </c>
      <c r="K198" s="2">
        <f t="shared" si="118"/>
        <v>544.20000000000005</v>
      </c>
      <c r="L198" s="2">
        <f t="shared" si="120"/>
        <v>0</v>
      </c>
      <c r="M198" s="2">
        <f t="shared" si="120"/>
        <v>544.20000000000005</v>
      </c>
    </row>
    <row r="199" spans="1:13" x14ac:dyDescent="0.2">
      <c r="A199" s="42"/>
      <c r="B199" s="11" t="s">
        <v>316</v>
      </c>
      <c r="C199" s="6" t="s">
        <v>32</v>
      </c>
      <c r="D199" s="6" t="s">
        <v>40</v>
      </c>
      <c r="E199" s="6" t="s">
        <v>240</v>
      </c>
      <c r="F199" s="38"/>
      <c r="G199" s="2">
        <f>G200</f>
        <v>929.2</v>
      </c>
      <c r="H199" s="2">
        <f t="shared" si="118"/>
        <v>724.2</v>
      </c>
      <c r="I199" s="2">
        <f t="shared" si="119"/>
        <v>0</v>
      </c>
      <c r="J199" s="2">
        <f t="shared" si="119"/>
        <v>724.2</v>
      </c>
      <c r="K199" s="2">
        <f t="shared" si="118"/>
        <v>544.20000000000005</v>
      </c>
      <c r="L199" s="2">
        <f t="shared" si="120"/>
        <v>0</v>
      </c>
      <c r="M199" s="2">
        <f t="shared" si="120"/>
        <v>544.20000000000005</v>
      </c>
    </row>
    <row r="200" spans="1:13" ht="24" x14ac:dyDescent="0.2">
      <c r="A200" s="42"/>
      <c r="B200" s="12" t="s">
        <v>73</v>
      </c>
      <c r="C200" s="6" t="s">
        <v>32</v>
      </c>
      <c r="D200" s="6" t="s">
        <v>40</v>
      </c>
      <c r="E200" s="6" t="s">
        <v>240</v>
      </c>
      <c r="F200" s="9" t="s">
        <v>15</v>
      </c>
      <c r="G200" s="2">
        <f>G201</f>
        <v>929.2</v>
      </c>
      <c r="H200" s="2">
        <f t="shared" si="118"/>
        <v>724.2</v>
      </c>
      <c r="I200" s="2">
        <f t="shared" si="119"/>
        <v>0</v>
      </c>
      <c r="J200" s="2">
        <f t="shared" si="119"/>
        <v>724.2</v>
      </c>
      <c r="K200" s="2">
        <f t="shared" si="118"/>
        <v>544.20000000000005</v>
      </c>
      <c r="L200" s="2">
        <f t="shared" si="120"/>
        <v>0</v>
      </c>
      <c r="M200" s="2">
        <f t="shared" si="120"/>
        <v>544.20000000000005</v>
      </c>
    </row>
    <row r="201" spans="1:13" ht="24" x14ac:dyDescent="0.2">
      <c r="A201" s="42"/>
      <c r="B201" s="12" t="s">
        <v>16</v>
      </c>
      <c r="C201" s="6" t="s">
        <v>32</v>
      </c>
      <c r="D201" s="6" t="s">
        <v>40</v>
      </c>
      <c r="E201" s="6" t="s">
        <v>240</v>
      </c>
      <c r="F201" s="9" t="s">
        <v>17</v>
      </c>
      <c r="G201" s="2">
        <v>929.2</v>
      </c>
      <c r="H201" s="2">
        <v>724.2</v>
      </c>
      <c r="I201" s="2"/>
      <c r="J201" s="2">
        <f>H201+I201</f>
        <v>724.2</v>
      </c>
      <c r="K201" s="2">
        <v>544.20000000000005</v>
      </c>
      <c r="L201" s="2"/>
      <c r="M201" s="2">
        <f>K201+L201</f>
        <v>544.20000000000005</v>
      </c>
    </row>
    <row r="202" spans="1:13" hidden="1" x14ac:dyDescent="0.2">
      <c r="A202" s="42"/>
      <c r="B202" s="12" t="s">
        <v>148</v>
      </c>
      <c r="C202" s="6" t="s">
        <v>32</v>
      </c>
      <c r="D202" s="6" t="s">
        <v>149</v>
      </c>
      <c r="E202" s="6"/>
      <c r="F202" s="9"/>
      <c r="G202" s="2">
        <f>G203</f>
        <v>0</v>
      </c>
      <c r="H202" s="2">
        <f t="shared" ref="H202:K203" si="121">H203</f>
        <v>0</v>
      </c>
      <c r="I202" s="2">
        <f>I203</f>
        <v>0</v>
      </c>
      <c r="J202" s="2">
        <f>J203</f>
        <v>0</v>
      </c>
      <c r="K202" s="2">
        <f t="shared" si="121"/>
        <v>0</v>
      </c>
      <c r="L202" s="2">
        <f>L203</f>
        <v>0</v>
      </c>
      <c r="M202" s="2">
        <f>M203</f>
        <v>0</v>
      </c>
    </row>
    <row r="203" spans="1:13" ht="24" hidden="1" x14ac:dyDescent="0.2">
      <c r="A203" s="42"/>
      <c r="B203" s="11" t="s">
        <v>82</v>
      </c>
      <c r="C203" s="6" t="s">
        <v>32</v>
      </c>
      <c r="D203" s="6" t="s">
        <v>149</v>
      </c>
      <c r="E203" s="64" t="s">
        <v>87</v>
      </c>
      <c r="F203" s="9"/>
      <c r="G203" s="2">
        <f>G204</f>
        <v>0</v>
      </c>
      <c r="H203" s="2">
        <f t="shared" si="121"/>
        <v>0</v>
      </c>
      <c r="I203" s="2">
        <f>I204</f>
        <v>0</v>
      </c>
      <c r="J203" s="2">
        <f>J204</f>
        <v>0</v>
      </c>
      <c r="K203" s="2">
        <f t="shared" si="121"/>
        <v>0</v>
      </c>
      <c r="L203" s="2">
        <f>L204</f>
        <v>0</v>
      </c>
      <c r="M203" s="2">
        <f>M204</f>
        <v>0</v>
      </c>
    </row>
    <row r="204" spans="1:13" ht="36" hidden="1" x14ac:dyDescent="0.2">
      <c r="A204" s="42"/>
      <c r="B204" s="11" t="s">
        <v>75</v>
      </c>
      <c r="C204" s="6" t="s">
        <v>32</v>
      </c>
      <c r="D204" s="6" t="s">
        <v>149</v>
      </c>
      <c r="E204" s="64" t="s">
        <v>88</v>
      </c>
      <c r="F204" s="9"/>
      <c r="G204" s="2">
        <f>G205+G208+G211+G216</f>
        <v>0</v>
      </c>
      <c r="H204" s="2">
        <f>H205+H208+H211+H216</f>
        <v>0</v>
      </c>
      <c r="I204" s="2">
        <f>I205+I208</f>
        <v>0</v>
      </c>
      <c r="J204" s="2">
        <f>J205+J208</f>
        <v>0</v>
      </c>
      <c r="K204" s="2">
        <f>K205+K208+K211+K216</f>
        <v>0</v>
      </c>
      <c r="L204" s="2">
        <f>L205+L208</f>
        <v>0</v>
      </c>
      <c r="M204" s="2">
        <f>M205+M208</f>
        <v>0</v>
      </c>
    </row>
    <row r="205" spans="1:13" ht="48" hidden="1" x14ac:dyDescent="0.2">
      <c r="A205" s="42"/>
      <c r="B205" s="11" t="s">
        <v>89</v>
      </c>
      <c r="C205" s="6" t="s">
        <v>32</v>
      </c>
      <c r="D205" s="6" t="s">
        <v>149</v>
      </c>
      <c r="E205" s="64" t="s">
        <v>91</v>
      </c>
      <c r="F205" s="9"/>
      <c r="G205" s="2">
        <f>G206</f>
        <v>0</v>
      </c>
      <c r="H205" s="2">
        <f t="shared" ref="H205:K206" si="122">H206</f>
        <v>0</v>
      </c>
      <c r="I205" s="2">
        <f>I206</f>
        <v>0</v>
      </c>
      <c r="J205" s="2">
        <f>J206</f>
        <v>0</v>
      </c>
      <c r="K205" s="2">
        <f t="shared" si="122"/>
        <v>0</v>
      </c>
      <c r="L205" s="2">
        <f>L206</f>
        <v>0</v>
      </c>
      <c r="M205" s="2">
        <f>M206</f>
        <v>0</v>
      </c>
    </row>
    <row r="206" spans="1:13" hidden="1" x14ac:dyDescent="0.2">
      <c r="A206" s="42"/>
      <c r="B206" s="12" t="s">
        <v>55</v>
      </c>
      <c r="C206" s="6" t="s">
        <v>32</v>
      </c>
      <c r="D206" s="6" t="s">
        <v>149</v>
      </c>
      <c r="E206" s="64" t="s">
        <v>91</v>
      </c>
      <c r="F206" s="9">
        <v>500</v>
      </c>
      <c r="G206" s="2">
        <f>G207</f>
        <v>0</v>
      </c>
      <c r="H206" s="2">
        <f t="shared" si="122"/>
        <v>0</v>
      </c>
      <c r="I206" s="2">
        <f>I207</f>
        <v>0</v>
      </c>
      <c r="J206" s="2">
        <f>J207</f>
        <v>0</v>
      </c>
      <c r="K206" s="2">
        <f t="shared" si="122"/>
        <v>0</v>
      </c>
      <c r="L206" s="2">
        <f>L207</f>
        <v>0</v>
      </c>
      <c r="M206" s="2">
        <f>M207</f>
        <v>0</v>
      </c>
    </row>
    <row r="207" spans="1:13" hidden="1" x14ac:dyDescent="0.2">
      <c r="A207" s="42"/>
      <c r="B207" s="12" t="s">
        <v>56</v>
      </c>
      <c r="C207" s="6" t="s">
        <v>32</v>
      </c>
      <c r="D207" s="6" t="s">
        <v>149</v>
      </c>
      <c r="E207" s="64" t="s">
        <v>91</v>
      </c>
      <c r="F207" s="61">
        <v>540</v>
      </c>
      <c r="G207" s="2"/>
      <c r="H207" s="2"/>
      <c r="I207" s="2"/>
      <c r="J207" s="2">
        <f>H207+I207</f>
        <v>0</v>
      </c>
      <c r="K207" s="2"/>
      <c r="L207" s="2"/>
      <c r="M207" s="2">
        <f>K207+L207</f>
        <v>0</v>
      </c>
    </row>
    <row r="208" spans="1:13" ht="60" hidden="1" x14ac:dyDescent="0.2">
      <c r="A208" s="42"/>
      <c r="B208" s="11" t="s">
        <v>92</v>
      </c>
      <c r="C208" s="6" t="s">
        <v>32</v>
      </c>
      <c r="D208" s="6" t="s">
        <v>149</v>
      </c>
      <c r="E208" s="64" t="s">
        <v>90</v>
      </c>
      <c r="F208" s="9"/>
      <c r="G208" s="2">
        <f>G209</f>
        <v>0</v>
      </c>
      <c r="H208" s="2">
        <f t="shared" ref="H208:K209" si="123">H209</f>
        <v>0</v>
      </c>
      <c r="I208" s="2">
        <f>I209</f>
        <v>0</v>
      </c>
      <c r="J208" s="2">
        <f>J209</f>
        <v>0</v>
      </c>
      <c r="K208" s="2">
        <f t="shared" si="123"/>
        <v>0</v>
      </c>
      <c r="L208" s="2">
        <f>L209</f>
        <v>0</v>
      </c>
      <c r="M208" s="2">
        <f>M209</f>
        <v>0</v>
      </c>
    </row>
    <row r="209" spans="1:13" hidden="1" x14ac:dyDescent="0.2">
      <c r="A209" s="42"/>
      <c r="B209" s="12" t="s">
        <v>55</v>
      </c>
      <c r="C209" s="6" t="s">
        <v>32</v>
      </c>
      <c r="D209" s="6" t="s">
        <v>149</v>
      </c>
      <c r="E209" s="64" t="s">
        <v>90</v>
      </c>
      <c r="F209" s="9">
        <v>500</v>
      </c>
      <c r="G209" s="2">
        <f>G210</f>
        <v>0</v>
      </c>
      <c r="H209" s="2">
        <f t="shared" si="123"/>
        <v>0</v>
      </c>
      <c r="I209" s="2">
        <f>I210</f>
        <v>0</v>
      </c>
      <c r="J209" s="2">
        <f>J210</f>
        <v>0</v>
      </c>
      <c r="K209" s="2">
        <f t="shared" si="123"/>
        <v>0</v>
      </c>
      <c r="L209" s="2">
        <f>L210</f>
        <v>0</v>
      </c>
      <c r="M209" s="2">
        <f>M210</f>
        <v>0</v>
      </c>
    </row>
    <row r="210" spans="1:13" hidden="1" x14ac:dyDescent="0.2">
      <c r="A210" s="42"/>
      <c r="B210" s="12" t="s">
        <v>56</v>
      </c>
      <c r="C210" s="6" t="s">
        <v>32</v>
      </c>
      <c r="D210" s="6" t="s">
        <v>149</v>
      </c>
      <c r="E210" s="64" t="s">
        <v>90</v>
      </c>
      <c r="F210" s="61">
        <v>540</v>
      </c>
      <c r="G210" s="2"/>
      <c r="H210" s="2"/>
      <c r="I210" s="2"/>
      <c r="J210" s="2">
        <f>H210+I210</f>
        <v>0</v>
      </c>
      <c r="K210" s="2"/>
      <c r="L210" s="2"/>
      <c r="M210" s="2">
        <f>K210+L210</f>
        <v>0</v>
      </c>
    </row>
    <row r="211" spans="1:13" ht="36" hidden="1" x14ac:dyDescent="0.2">
      <c r="A211" s="42"/>
      <c r="B211" s="11" t="s">
        <v>150</v>
      </c>
      <c r="C211" s="6" t="s">
        <v>32</v>
      </c>
      <c r="D211" s="6" t="s">
        <v>149</v>
      </c>
      <c r="E211" s="64" t="s">
        <v>151</v>
      </c>
      <c r="F211" s="9"/>
      <c r="G211" s="2">
        <f>G212+G214</f>
        <v>0</v>
      </c>
      <c r="H211" s="2">
        <f>H212+H214</f>
        <v>0</v>
      </c>
      <c r="I211" s="2">
        <f>I214</f>
        <v>0</v>
      </c>
      <c r="J211" s="2">
        <f>J214</f>
        <v>0</v>
      </c>
      <c r="K211" s="2">
        <f>K212+K214</f>
        <v>0</v>
      </c>
      <c r="L211" s="2">
        <f>L214</f>
        <v>0</v>
      </c>
      <c r="M211" s="2">
        <f>M214</f>
        <v>0</v>
      </c>
    </row>
    <row r="212" spans="1:13" ht="24" hidden="1" x14ac:dyDescent="0.2">
      <c r="A212" s="42"/>
      <c r="B212" s="12" t="s">
        <v>73</v>
      </c>
      <c r="C212" s="6" t="s">
        <v>32</v>
      </c>
      <c r="D212" s="6" t="s">
        <v>149</v>
      </c>
      <c r="E212" s="64" t="s">
        <v>151</v>
      </c>
      <c r="F212" s="9" t="s">
        <v>15</v>
      </c>
      <c r="G212" s="2">
        <f t="shared" ref="G212:M212" si="124">G213</f>
        <v>0</v>
      </c>
      <c r="H212" s="2">
        <f t="shared" si="124"/>
        <v>0</v>
      </c>
      <c r="I212" s="2">
        <f t="shared" si="124"/>
        <v>0</v>
      </c>
      <c r="J212" s="2">
        <f t="shared" si="124"/>
        <v>0</v>
      </c>
      <c r="K212" s="2">
        <f t="shared" si="124"/>
        <v>0</v>
      </c>
      <c r="L212" s="2">
        <f t="shared" si="124"/>
        <v>0</v>
      </c>
      <c r="M212" s="2">
        <f t="shared" si="124"/>
        <v>0</v>
      </c>
    </row>
    <row r="213" spans="1:13" ht="24" hidden="1" x14ac:dyDescent="0.2">
      <c r="A213" s="42"/>
      <c r="B213" s="12" t="s">
        <v>16</v>
      </c>
      <c r="C213" s="6" t="s">
        <v>32</v>
      </c>
      <c r="D213" s="6" t="s">
        <v>149</v>
      </c>
      <c r="E213" s="64" t="s">
        <v>151</v>
      </c>
      <c r="F213" s="61" t="s">
        <v>17</v>
      </c>
      <c r="G213" s="2">
        <v>0</v>
      </c>
      <c r="H213" s="2">
        <v>0</v>
      </c>
      <c r="I213" s="2"/>
      <c r="J213" s="2">
        <f>H213+I213</f>
        <v>0</v>
      </c>
      <c r="K213" s="2">
        <v>0</v>
      </c>
      <c r="L213" s="2"/>
      <c r="M213" s="2">
        <f>K213+L213</f>
        <v>0</v>
      </c>
    </row>
    <row r="214" spans="1:13" hidden="1" x14ac:dyDescent="0.2">
      <c r="A214" s="42"/>
      <c r="B214" s="12" t="s">
        <v>55</v>
      </c>
      <c r="C214" s="6" t="s">
        <v>32</v>
      </c>
      <c r="D214" s="6" t="s">
        <v>149</v>
      </c>
      <c r="E214" s="64" t="s">
        <v>151</v>
      </c>
      <c r="F214" s="9">
        <v>500</v>
      </c>
      <c r="G214" s="2">
        <f t="shared" ref="G214:M214" si="125">G215</f>
        <v>0</v>
      </c>
      <c r="H214" s="2">
        <f t="shared" si="125"/>
        <v>0</v>
      </c>
      <c r="I214" s="2">
        <f t="shared" si="125"/>
        <v>0</v>
      </c>
      <c r="J214" s="2">
        <f t="shared" si="125"/>
        <v>0</v>
      </c>
      <c r="K214" s="2">
        <f t="shared" si="125"/>
        <v>0</v>
      </c>
      <c r="L214" s="2">
        <f t="shared" si="125"/>
        <v>0</v>
      </c>
      <c r="M214" s="2">
        <f t="shared" si="125"/>
        <v>0</v>
      </c>
    </row>
    <row r="215" spans="1:13" hidden="1" x14ac:dyDescent="0.2">
      <c r="A215" s="42"/>
      <c r="B215" s="12" t="s">
        <v>56</v>
      </c>
      <c r="C215" s="6" t="s">
        <v>32</v>
      </c>
      <c r="D215" s="6" t="s">
        <v>149</v>
      </c>
      <c r="E215" s="64" t="s">
        <v>151</v>
      </c>
      <c r="F215" s="61">
        <v>540</v>
      </c>
      <c r="G215" s="2"/>
      <c r="H215" s="2"/>
      <c r="I215" s="2"/>
      <c r="J215" s="2">
        <f>H215+I215</f>
        <v>0</v>
      </c>
      <c r="K215" s="2"/>
      <c r="L215" s="2"/>
      <c r="M215" s="2">
        <f>K215+L215</f>
        <v>0</v>
      </c>
    </row>
    <row r="216" spans="1:13" ht="36" hidden="1" x14ac:dyDescent="0.2">
      <c r="A216" s="42"/>
      <c r="B216" s="11" t="s">
        <v>152</v>
      </c>
      <c r="C216" s="6" t="s">
        <v>32</v>
      </c>
      <c r="D216" s="6" t="s">
        <v>149</v>
      </c>
      <c r="E216" s="64" t="s">
        <v>153</v>
      </c>
      <c r="F216" s="9"/>
      <c r="G216" s="2">
        <f>G217</f>
        <v>0</v>
      </c>
      <c r="H216" s="2">
        <f t="shared" ref="H216:K217" si="126">H217</f>
        <v>0</v>
      </c>
      <c r="I216" s="2">
        <f>I217</f>
        <v>0</v>
      </c>
      <c r="J216" s="2">
        <f>J217</f>
        <v>0</v>
      </c>
      <c r="K216" s="2">
        <f t="shared" si="126"/>
        <v>0</v>
      </c>
      <c r="L216" s="2">
        <f>L217</f>
        <v>0</v>
      </c>
      <c r="M216" s="2">
        <f>M217</f>
        <v>0</v>
      </c>
    </row>
    <row r="217" spans="1:13" hidden="1" x14ac:dyDescent="0.2">
      <c r="A217" s="42"/>
      <c r="B217" s="12" t="s">
        <v>55</v>
      </c>
      <c r="C217" s="6" t="s">
        <v>32</v>
      </c>
      <c r="D217" s="6" t="s">
        <v>149</v>
      </c>
      <c r="E217" s="64" t="s">
        <v>153</v>
      </c>
      <c r="F217" s="9">
        <v>500</v>
      </c>
      <c r="G217" s="2">
        <f>G218</f>
        <v>0</v>
      </c>
      <c r="H217" s="2">
        <f t="shared" si="126"/>
        <v>0</v>
      </c>
      <c r="I217" s="2">
        <f>I218</f>
        <v>0</v>
      </c>
      <c r="J217" s="2">
        <f>J218</f>
        <v>0</v>
      </c>
      <c r="K217" s="2">
        <f t="shared" si="126"/>
        <v>0</v>
      </c>
      <c r="L217" s="2">
        <f>L218</f>
        <v>0</v>
      </c>
      <c r="M217" s="2">
        <f>M218</f>
        <v>0</v>
      </c>
    </row>
    <row r="218" spans="1:13" hidden="1" x14ac:dyDescent="0.2">
      <c r="A218" s="42"/>
      <c r="B218" s="12" t="s">
        <v>56</v>
      </c>
      <c r="C218" s="6" t="s">
        <v>32</v>
      </c>
      <c r="D218" s="6" t="s">
        <v>149</v>
      </c>
      <c r="E218" s="64" t="s">
        <v>153</v>
      </c>
      <c r="F218" s="61">
        <v>540</v>
      </c>
      <c r="G218" s="2">
        <v>0</v>
      </c>
      <c r="H218" s="2">
        <v>0</v>
      </c>
      <c r="I218" s="2"/>
      <c r="J218" s="2">
        <f>H218+I218</f>
        <v>0</v>
      </c>
      <c r="K218" s="2">
        <v>0</v>
      </c>
      <c r="L218" s="2"/>
      <c r="M218" s="2">
        <f>K218+L218</f>
        <v>0</v>
      </c>
    </row>
    <row r="219" spans="1:13" x14ac:dyDescent="0.2">
      <c r="A219" s="42"/>
      <c r="B219" s="32" t="s">
        <v>41</v>
      </c>
      <c r="C219" s="6" t="s">
        <v>42</v>
      </c>
      <c r="D219" s="6" t="s">
        <v>27</v>
      </c>
      <c r="E219" s="6"/>
      <c r="F219" s="9"/>
      <c r="G219" s="2">
        <f>G220+G235+G282+G327</f>
        <v>67824.2</v>
      </c>
      <c r="H219" s="2">
        <f>H220+H235+H282+H327</f>
        <v>46430.299999999996</v>
      </c>
      <c r="I219" s="2">
        <f>I220+I235+I282+I327</f>
        <v>0</v>
      </c>
      <c r="J219" s="2">
        <f t="shared" ref="J219" si="127">J220+J235+J282+J327</f>
        <v>46430.299999999996</v>
      </c>
      <c r="K219" s="2">
        <f>K220+K235+K282+K327</f>
        <v>34467.100000000006</v>
      </c>
      <c r="L219" s="2">
        <f>L220+L235+L282+L327</f>
        <v>0</v>
      </c>
      <c r="M219" s="2">
        <f t="shared" ref="M219" si="128">M220+M235+M282+M327</f>
        <v>34467.100000000006</v>
      </c>
    </row>
    <row r="220" spans="1:13" x14ac:dyDescent="0.2">
      <c r="A220" s="42"/>
      <c r="B220" s="32" t="s">
        <v>43</v>
      </c>
      <c r="C220" s="6" t="s">
        <v>42</v>
      </c>
      <c r="D220" s="6" t="s">
        <v>34</v>
      </c>
      <c r="E220" s="6"/>
      <c r="F220" s="9"/>
      <c r="G220" s="2">
        <f t="shared" ref="G220:M220" si="129">G221+G226</f>
        <v>600</v>
      </c>
      <c r="H220" s="2">
        <f t="shared" si="129"/>
        <v>700</v>
      </c>
      <c r="I220" s="2">
        <f t="shared" si="129"/>
        <v>0</v>
      </c>
      <c r="J220" s="2">
        <f t="shared" si="129"/>
        <v>700</v>
      </c>
      <c r="K220" s="2">
        <f t="shared" si="129"/>
        <v>700</v>
      </c>
      <c r="L220" s="2">
        <f t="shared" si="129"/>
        <v>0</v>
      </c>
      <c r="M220" s="2">
        <f t="shared" si="129"/>
        <v>700</v>
      </c>
    </row>
    <row r="221" spans="1:13" ht="24" x14ac:dyDescent="0.2">
      <c r="A221" s="42"/>
      <c r="B221" s="12" t="s">
        <v>145</v>
      </c>
      <c r="C221" s="6" t="s">
        <v>42</v>
      </c>
      <c r="D221" s="6" t="s">
        <v>34</v>
      </c>
      <c r="E221" s="6" t="s">
        <v>87</v>
      </c>
      <c r="F221" s="9"/>
      <c r="G221" s="2">
        <f t="shared" ref="G221:M221" si="130">G222</f>
        <v>300</v>
      </c>
      <c r="H221" s="2">
        <f t="shared" si="130"/>
        <v>300</v>
      </c>
      <c r="I221" s="2">
        <f t="shared" si="130"/>
        <v>0</v>
      </c>
      <c r="J221" s="2">
        <f t="shared" si="130"/>
        <v>300</v>
      </c>
      <c r="K221" s="2">
        <f t="shared" si="130"/>
        <v>300</v>
      </c>
      <c r="L221" s="2">
        <f t="shared" si="130"/>
        <v>0</v>
      </c>
      <c r="M221" s="2">
        <f t="shared" si="130"/>
        <v>300</v>
      </c>
    </row>
    <row r="222" spans="1:13" ht="24" x14ac:dyDescent="0.2">
      <c r="A222" s="42"/>
      <c r="B222" s="12" t="s">
        <v>287</v>
      </c>
      <c r="C222" s="6" t="s">
        <v>42</v>
      </c>
      <c r="D222" s="6" t="s">
        <v>34</v>
      </c>
      <c r="E222" s="6" t="s">
        <v>241</v>
      </c>
      <c r="F222" s="9"/>
      <c r="G222" s="2">
        <f>G223</f>
        <v>300</v>
      </c>
      <c r="H222" s="2">
        <f t="shared" ref="H222:K224" si="131">H223</f>
        <v>300</v>
      </c>
      <c r="I222" s="2">
        <f t="shared" ref="I222:J224" si="132">I223</f>
        <v>0</v>
      </c>
      <c r="J222" s="2">
        <f t="shared" si="132"/>
        <v>300</v>
      </c>
      <c r="K222" s="2">
        <f t="shared" si="131"/>
        <v>300</v>
      </c>
      <c r="L222" s="2">
        <f t="shared" ref="L222:M224" si="133">L223</f>
        <v>0</v>
      </c>
      <c r="M222" s="2">
        <f t="shared" si="133"/>
        <v>300</v>
      </c>
    </row>
    <row r="223" spans="1:13" ht="24" x14ac:dyDescent="0.2">
      <c r="A223" s="42"/>
      <c r="B223" s="12" t="s">
        <v>65</v>
      </c>
      <c r="C223" s="6" t="s">
        <v>42</v>
      </c>
      <c r="D223" s="6" t="s">
        <v>34</v>
      </c>
      <c r="E223" s="6" t="s">
        <v>242</v>
      </c>
      <c r="F223" s="9"/>
      <c r="G223" s="2">
        <f>G224</f>
        <v>300</v>
      </c>
      <c r="H223" s="2">
        <f t="shared" si="131"/>
        <v>300</v>
      </c>
      <c r="I223" s="2">
        <f t="shared" si="132"/>
        <v>0</v>
      </c>
      <c r="J223" s="2">
        <f t="shared" si="132"/>
        <v>300</v>
      </c>
      <c r="K223" s="2">
        <f t="shared" si="131"/>
        <v>300</v>
      </c>
      <c r="L223" s="2">
        <f t="shared" si="133"/>
        <v>0</v>
      </c>
      <c r="M223" s="2">
        <f t="shared" si="133"/>
        <v>300</v>
      </c>
    </row>
    <row r="224" spans="1:13" ht="24" x14ac:dyDescent="0.2">
      <c r="A224" s="42"/>
      <c r="B224" s="12" t="s">
        <v>73</v>
      </c>
      <c r="C224" s="6" t="s">
        <v>42</v>
      </c>
      <c r="D224" s="6" t="s">
        <v>34</v>
      </c>
      <c r="E224" s="6" t="s">
        <v>242</v>
      </c>
      <c r="F224" s="9">
        <v>200</v>
      </c>
      <c r="G224" s="2">
        <f>G225</f>
        <v>300</v>
      </c>
      <c r="H224" s="2">
        <f t="shared" si="131"/>
        <v>300</v>
      </c>
      <c r="I224" s="2">
        <f t="shared" si="132"/>
        <v>0</v>
      </c>
      <c r="J224" s="2">
        <f t="shared" si="132"/>
        <v>300</v>
      </c>
      <c r="K224" s="2">
        <f t="shared" si="131"/>
        <v>300</v>
      </c>
      <c r="L224" s="2">
        <f t="shared" si="133"/>
        <v>0</v>
      </c>
      <c r="M224" s="2">
        <f t="shared" si="133"/>
        <v>300</v>
      </c>
    </row>
    <row r="225" spans="1:13" ht="24" x14ac:dyDescent="0.2">
      <c r="A225" s="42"/>
      <c r="B225" s="12" t="s">
        <v>16</v>
      </c>
      <c r="C225" s="6" t="s">
        <v>42</v>
      </c>
      <c r="D225" s="6" t="s">
        <v>34</v>
      </c>
      <c r="E225" s="6" t="s">
        <v>242</v>
      </c>
      <c r="F225" s="9">
        <v>240</v>
      </c>
      <c r="G225" s="45">
        <v>300</v>
      </c>
      <c r="H225" s="2">
        <v>300</v>
      </c>
      <c r="I225" s="2"/>
      <c r="J225" s="2">
        <f>H225+I225</f>
        <v>300</v>
      </c>
      <c r="K225" s="2">
        <v>300</v>
      </c>
      <c r="L225" s="2"/>
      <c r="M225" s="2">
        <f>K225+L225</f>
        <v>300</v>
      </c>
    </row>
    <row r="226" spans="1:13" ht="24" x14ac:dyDescent="0.2">
      <c r="A226" s="42"/>
      <c r="B226" s="11" t="s">
        <v>317</v>
      </c>
      <c r="C226" s="6" t="s">
        <v>42</v>
      </c>
      <c r="D226" s="6" t="s">
        <v>34</v>
      </c>
      <c r="E226" s="6" t="s">
        <v>100</v>
      </c>
      <c r="F226" s="2"/>
      <c r="G226" s="2">
        <f>G227</f>
        <v>300</v>
      </c>
      <c r="H226" s="2">
        <f t="shared" ref="H226:K227" si="134">H227</f>
        <v>400</v>
      </c>
      <c r="I226" s="2">
        <f>I227</f>
        <v>0</v>
      </c>
      <c r="J226" s="2">
        <f>J227</f>
        <v>400</v>
      </c>
      <c r="K226" s="2">
        <f t="shared" si="134"/>
        <v>400</v>
      </c>
      <c r="L226" s="2">
        <f>L227</f>
        <v>0</v>
      </c>
      <c r="M226" s="2">
        <f>M227</f>
        <v>400</v>
      </c>
    </row>
    <row r="227" spans="1:13" x14ac:dyDescent="0.2">
      <c r="A227" s="42"/>
      <c r="B227" s="11" t="s">
        <v>289</v>
      </c>
      <c r="C227" s="6" t="s">
        <v>42</v>
      </c>
      <c r="D227" s="6" t="s">
        <v>34</v>
      </c>
      <c r="E227" s="6" t="s">
        <v>243</v>
      </c>
      <c r="F227" s="2"/>
      <c r="G227" s="2">
        <f>G228</f>
        <v>300</v>
      </c>
      <c r="H227" s="2">
        <f t="shared" si="134"/>
        <v>400</v>
      </c>
      <c r="I227" s="2">
        <f>I228</f>
        <v>0</v>
      </c>
      <c r="J227" s="2">
        <f>J228</f>
        <v>400</v>
      </c>
      <c r="K227" s="2">
        <f t="shared" si="134"/>
        <v>400</v>
      </c>
      <c r="L227" s="2">
        <f>L228</f>
        <v>0</v>
      </c>
      <c r="M227" s="2">
        <f>M228</f>
        <v>400</v>
      </c>
    </row>
    <row r="228" spans="1:13" ht="24" x14ac:dyDescent="0.2">
      <c r="A228" s="42"/>
      <c r="B228" s="11" t="s">
        <v>318</v>
      </c>
      <c r="C228" s="6" t="s">
        <v>42</v>
      </c>
      <c r="D228" s="6" t="s">
        <v>34</v>
      </c>
      <c r="E228" s="6" t="s">
        <v>244</v>
      </c>
      <c r="F228" s="2"/>
      <c r="G228" s="2">
        <f t="shared" ref="G228:M228" si="135">G229+G232</f>
        <v>300</v>
      </c>
      <c r="H228" s="2">
        <f t="shared" si="135"/>
        <v>400</v>
      </c>
      <c r="I228" s="2">
        <f t="shared" si="135"/>
        <v>0</v>
      </c>
      <c r="J228" s="2">
        <f t="shared" si="135"/>
        <v>400</v>
      </c>
      <c r="K228" s="2">
        <f t="shared" si="135"/>
        <v>400</v>
      </c>
      <c r="L228" s="2">
        <f t="shared" si="135"/>
        <v>0</v>
      </c>
      <c r="M228" s="2">
        <f t="shared" si="135"/>
        <v>400</v>
      </c>
    </row>
    <row r="229" spans="1:13" s="1" customFormat="1" ht="24" hidden="1" x14ac:dyDescent="0.2">
      <c r="A229" s="42"/>
      <c r="B229" s="29" t="s">
        <v>69</v>
      </c>
      <c r="C229" s="15" t="s">
        <v>42</v>
      </c>
      <c r="D229" s="15" t="s">
        <v>34</v>
      </c>
      <c r="E229" s="72" t="s">
        <v>101</v>
      </c>
      <c r="F229" s="17"/>
      <c r="G229" s="17">
        <f>G230</f>
        <v>0</v>
      </c>
      <c r="H229" s="17">
        <f t="shared" ref="H229:K230" si="136">H230</f>
        <v>0</v>
      </c>
      <c r="I229" s="17">
        <f>I230</f>
        <v>0</v>
      </c>
      <c r="J229" s="17">
        <f>J230</f>
        <v>0</v>
      </c>
      <c r="K229" s="17">
        <f t="shared" si="136"/>
        <v>0</v>
      </c>
      <c r="L229" s="17">
        <f>L230</f>
        <v>0</v>
      </c>
      <c r="M229" s="17">
        <f>M230</f>
        <v>0</v>
      </c>
    </row>
    <row r="230" spans="1:13" s="1" customFormat="1" ht="24" hidden="1" x14ac:dyDescent="0.2">
      <c r="A230" s="42"/>
      <c r="B230" s="11" t="s">
        <v>80</v>
      </c>
      <c r="C230" s="6" t="s">
        <v>42</v>
      </c>
      <c r="D230" s="6" t="s">
        <v>34</v>
      </c>
      <c r="E230" s="72" t="s">
        <v>101</v>
      </c>
      <c r="F230" s="9">
        <v>600</v>
      </c>
      <c r="G230" s="2">
        <f>G231</f>
        <v>0</v>
      </c>
      <c r="H230" s="2">
        <f t="shared" si="136"/>
        <v>0</v>
      </c>
      <c r="I230" s="2">
        <f>I231</f>
        <v>0</v>
      </c>
      <c r="J230" s="2">
        <f>J231</f>
        <v>0</v>
      </c>
      <c r="K230" s="2">
        <f t="shared" si="136"/>
        <v>0</v>
      </c>
      <c r="L230" s="2">
        <f>L231</f>
        <v>0</v>
      </c>
      <c r="M230" s="2">
        <f>M231</f>
        <v>0</v>
      </c>
    </row>
    <row r="231" spans="1:13" s="1" customFormat="1" ht="36" hidden="1" x14ac:dyDescent="0.2">
      <c r="A231" s="42"/>
      <c r="B231" s="18" t="s">
        <v>154</v>
      </c>
      <c r="C231" s="20" t="s">
        <v>42</v>
      </c>
      <c r="D231" s="20" t="s">
        <v>34</v>
      </c>
      <c r="E231" s="72" t="s">
        <v>101</v>
      </c>
      <c r="F231" s="62">
        <v>630</v>
      </c>
      <c r="G231" s="22">
        <v>0</v>
      </c>
      <c r="H231" s="22">
        <v>0</v>
      </c>
      <c r="I231" s="22"/>
      <c r="J231" s="2">
        <f>H231+I231</f>
        <v>0</v>
      </c>
      <c r="K231" s="22">
        <v>0</v>
      </c>
      <c r="L231" s="22"/>
      <c r="M231" s="2">
        <f>K231+L231</f>
        <v>0</v>
      </c>
    </row>
    <row r="232" spans="1:13" x14ac:dyDescent="0.2">
      <c r="A232" s="42"/>
      <c r="B232" s="11" t="s">
        <v>282</v>
      </c>
      <c r="C232" s="6" t="s">
        <v>42</v>
      </c>
      <c r="D232" s="6" t="s">
        <v>34</v>
      </c>
      <c r="E232" s="6" t="s">
        <v>245</v>
      </c>
      <c r="F232" s="9"/>
      <c r="G232" s="2">
        <f>G233</f>
        <v>300</v>
      </c>
      <c r="H232" s="2">
        <f t="shared" ref="H232:K233" si="137">H233</f>
        <v>400</v>
      </c>
      <c r="I232" s="2">
        <f>I233</f>
        <v>0</v>
      </c>
      <c r="J232" s="2">
        <f>J233</f>
        <v>400</v>
      </c>
      <c r="K232" s="2">
        <f t="shared" si="137"/>
        <v>400</v>
      </c>
      <c r="L232" s="2">
        <f>L233</f>
        <v>0</v>
      </c>
      <c r="M232" s="2">
        <f>M233</f>
        <v>400</v>
      </c>
    </row>
    <row r="233" spans="1:13" ht="24" x14ac:dyDescent="0.2">
      <c r="A233" s="42"/>
      <c r="B233" s="12" t="s">
        <v>73</v>
      </c>
      <c r="C233" s="6" t="s">
        <v>42</v>
      </c>
      <c r="D233" s="6" t="s">
        <v>34</v>
      </c>
      <c r="E233" s="6" t="s">
        <v>245</v>
      </c>
      <c r="F233" s="9">
        <v>200</v>
      </c>
      <c r="G233" s="2">
        <f>G234</f>
        <v>300</v>
      </c>
      <c r="H233" s="2">
        <f t="shared" si="137"/>
        <v>400</v>
      </c>
      <c r="I233" s="2">
        <f>I234</f>
        <v>0</v>
      </c>
      <c r="J233" s="2">
        <f>J234</f>
        <v>400</v>
      </c>
      <c r="K233" s="2">
        <f t="shared" si="137"/>
        <v>400</v>
      </c>
      <c r="L233" s="2">
        <f>L234</f>
        <v>0</v>
      </c>
      <c r="M233" s="2">
        <f>M234</f>
        <v>400</v>
      </c>
    </row>
    <row r="234" spans="1:13" ht="24" x14ac:dyDescent="0.2">
      <c r="A234" s="42"/>
      <c r="B234" s="12" t="s">
        <v>16</v>
      </c>
      <c r="C234" s="6" t="s">
        <v>42</v>
      </c>
      <c r="D234" s="6" t="s">
        <v>34</v>
      </c>
      <c r="E234" s="6" t="s">
        <v>245</v>
      </c>
      <c r="F234" s="9">
        <v>240</v>
      </c>
      <c r="G234" s="2">
        <v>300</v>
      </c>
      <c r="H234" s="2">
        <v>400</v>
      </c>
      <c r="I234" s="2"/>
      <c r="J234" s="2">
        <f>H234+I234</f>
        <v>400</v>
      </c>
      <c r="K234" s="2">
        <v>400</v>
      </c>
      <c r="L234" s="2"/>
      <c r="M234" s="2">
        <f>K234+L234</f>
        <v>400</v>
      </c>
    </row>
    <row r="235" spans="1:13" x14ac:dyDescent="0.2">
      <c r="A235" s="42"/>
      <c r="B235" s="32" t="s">
        <v>45</v>
      </c>
      <c r="C235" s="6" t="s">
        <v>42</v>
      </c>
      <c r="D235" s="6" t="s">
        <v>46</v>
      </c>
      <c r="E235" s="6"/>
      <c r="F235" s="9"/>
      <c r="G235" s="2">
        <f>G236</f>
        <v>61704.7</v>
      </c>
      <c r="H235" s="2">
        <f t="shared" ref="H235:K237" si="138">H236</f>
        <v>40220.299999999996</v>
      </c>
      <c r="I235" s="2">
        <f t="shared" ref="I235:J237" si="139">I236</f>
        <v>0</v>
      </c>
      <c r="J235" s="2">
        <f t="shared" si="139"/>
        <v>40220.299999999996</v>
      </c>
      <c r="K235" s="2">
        <f t="shared" si="138"/>
        <v>29417.100000000002</v>
      </c>
      <c r="L235" s="2">
        <f t="shared" ref="L235:M237" si="140">L236</f>
        <v>0</v>
      </c>
      <c r="M235" s="2">
        <f t="shared" si="140"/>
        <v>29417.100000000002</v>
      </c>
    </row>
    <row r="236" spans="1:13" ht="24" x14ac:dyDescent="0.2">
      <c r="A236" s="42"/>
      <c r="B236" s="11" t="s">
        <v>317</v>
      </c>
      <c r="C236" s="6" t="s">
        <v>42</v>
      </c>
      <c r="D236" s="6" t="s">
        <v>46</v>
      </c>
      <c r="E236" s="6" t="s">
        <v>100</v>
      </c>
      <c r="F236" s="9"/>
      <c r="G236" s="2">
        <f>G237</f>
        <v>61704.7</v>
      </c>
      <c r="H236" s="2">
        <f t="shared" si="138"/>
        <v>40220.299999999996</v>
      </c>
      <c r="I236" s="2">
        <f t="shared" si="139"/>
        <v>0</v>
      </c>
      <c r="J236" s="2">
        <f t="shared" si="139"/>
        <v>40220.299999999996</v>
      </c>
      <c r="K236" s="2">
        <f t="shared" si="138"/>
        <v>29417.100000000002</v>
      </c>
      <c r="L236" s="2">
        <f t="shared" si="140"/>
        <v>0</v>
      </c>
      <c r="M236" s="2">
        <f t="shared" si="140"/>
        <v>29417.100000000002</v>
      </c>
    </row>
    <row r="237" spans="1:13" s="1" customFormat="1" x14ac:dyDescent="0.2">
      <c r="A237" s="42"/>
      <c r="B237" s="29" t="s">
        <v>289</v>
      </c>
      <c r="C237" s="15" t="s">
        <v>42</v>
      </c>
      <c r="D237" s="15" t="s">
        <v>46</v>
      </c>
      <c r="E237" s="15" t="s">
        <v>243</v>
      </c>
      <c r="F237" s="16"/>
      <c r="G237" s="17">
        <f>G238</f>
        <v>61704.7</v>
      </c>
      <c r="H237" s="17">
        <f t="shared" si="138"/>
        <v>40220.299999999996</v>
      </c>
      <c r="I237" s="17">
        <f t="shared" si="139"/>
        <v>0</v>
      </c>
      <c r="J237" s="17">
        <f t="shared" si="139"/>
        <v>40220.299999999996</v>
      </c>
      <c r="K237" s="17">
        <f t="shared" si="138"/>
        <v>29417.100000000002</v>
      </c>
      <c r="L237" s="17">
        <f t="shared" si="140"/>
        <v>0</v>
      </c>
      <c r="M237" s="17">
        <f t="shared" si="140"/>
        <v>29417.100000000002</v>
      </c>
    </row>
    <row r="238" spans="1:13" s="1" customFormat="1" ht="25.5" customHeight="1" x14ac:dyDescent="0.2">
      <c r="A238" s="42"/>
      <c r="B238" s="11" t="s">
        <v>319</v>
      </c>
      <c r="C238" s="6" t="s">
        <v>42</v>
      </c>
      <c r="D238" s="6" t="s">
        <v>46</v>
      </c>
      <c r="E238" s="6" t="s">
        <v>246</v>
      </c>
      <c r="F238" s="9"/>
      <c r="G238" s="2">
        <f>G239+G244+G249+G254+G277+G264+G259+G269+G272</f>
        <v>61704.7</v>
      </c>
      <c r="H238" s="2">
        <f>H239+H244+H249+H254+H277+H264+H259+H269+H272</f>
        <v>40220.299999999996</v>
      </c>
      <c r="I238" s="2">
        <f>I239+I244+I249+I254+I277+I264+I259+I269+I272</f>
        <v>0</v>
      </c>
      <c r="J238" s="2">
        <f t="shared" ref="J238" si="141">J239+J244+J249+J254+J277+J264+J259+J269+J272</f>
        <v>40220.299999999996</v>
      </c>
      <c r="K238" s="2">
        <f>K239+K244+K249+K254+K277+K264+K259+K269+K272</f>
        <v>29417.100000000002</v>
      </c>
      <c r="L238" s="2">
        <f>L239+L244+L249+L254+L277+L264+L259+L269+L272</f>
        <v>0</v>
      </c>
      <c r="M238" s="2">
        <f t="shared" ref="M238" si="142">M239+M244+M249+M254+M277+M264+M259+M269+M272</f>
        <v>29417.100000000002</v>
      </c>
    </row>
    <row r="239" spans="1:13" ht="49.5" hidden="1" customHeight="1" x14ac:dyDescent="0.2">
      <c r="A239" s="42"/>
      <c r="B239" s="12" t="s">
        <v>171</v>
      </c>
      <c r="C239" s="6" t="s">
        <v>42</v>
      </c>
      <c r="D239" s="6" t="s">
        <v>46</v>
      </c>
      <c r="E239" s="60" t="s">
        <v>247</v>
      </c>
      <c r="F239" s="9"/>
      <c r="G239" s="2">
        <f>G240+G242</f>
        <v>0</v>
      </c>
      <c r="H239" s="2">
        <f>H240+H242</f>
        <v>0</v>
      </c>
      <c r="I239" s="2">
        <f>I240+I242</f>
        <v>0</v>
      </c>
      <c r="J239" s="2">
        <f t="shared" ref="J239" si="143">J240+J242</f>
        <v>0</v>
      </c>
      <c r="K239" s="2">
        <f>K240+K242</f>
        <v>0</v>
      </c>
      <c r="L239" s="2">
        <f>L240+L242</f>
        <v>0</v>
      </c>
      <c r="M239" s="2">
        <f t="shared" ref="M239" si="144">M240+M242</f>
        <v>0</v>
      </c>
    </row>
    <row r="240" spans="1:13" s="1" customFormat="1" ht="25.5" hidden="1" customHeight="1" x14ac:dyDescent="0.2">
      <c r="A240" s="42"/>
      <c r="B240" s="12" t="s">
        <v>73</v>
      </c>
      <c r="C240" s="15" t="s">
        <v>42</v>
      </c>
      <c r="D240" s="15" t="s">
        <v>46</v>
      </c>
      <c r="E240" s="60" t="s">
        <v>247</v>
      </c>
      <c r="F240" s="9">
        <v>200</v>
      </c>
      <c r="G240" s="17">
        <f t="shared" ref="G240:M240" si="145">G241</f>
        <v>0</v>
      </c>
      <c r="H240" s="17">
        <f t="shared" si="145"/>
        <v>0</v>
      </c>
      <c r="I240" s="17">
        <f t="shared" si="145"/>
        <v>0</v>
      </c>
      <c r="J240" s="17">
        <f t="shared" si="145"/>
        <v>0</v>
      </c>
      <c r="K240" s="17">
        <f t="shared" si="145"/>
        <v>0</v>
      </c>
      <c r="L240" s="17">
        <f t="shared" si="145"/>
        <v>0</v>
      </c>
      <c r="M240" s="17">
        <f t="shared" si="145"/>
        <v>0</v>
      </c>
    </row>
    <row r="241" spans="1:13" s="1" customFormat="1" ht="25.5" hidden="1" customHeight="1" x14ac:dyDescent="0.2">
      <c r="A241" s="42"/>
      <c r="B241" s="18" t="s">
        <v>16</v>
      </c>
      <c r="C241" s="15" t="s">
        <v>42</v>
      </c>
      <c r="D241" s="15" t="s">
        <v>46</v>
      </c>
      <c r="E241" s="60" t="s">
        <v>247</v>
      </c>
      <c r="F241" s="62">
        <v>240</v>
      </c>
      <c r="G241" s="17">
        <v>0</v>
      </c>
      <c r="H241" s="17">
        <v>0</v>
      </c>
      <c r="I241" s="17"/>
      <c r="J241" s="2">
        <f>H241+I241</f>
        <v>0</v>
      </c>
      <c r="K241" s="17">
        <v>0</v>
      </c>
      <c r="L241" s="17"/>
      <c r="M241" s="2">
        <f>K241+L241</f>
        <v>0</v>
      </c>
    </row>
    <row r="242" spans="1:13" hidden="1" x14ac:dyDescent="0.2">
      <c r="A242" s="42"/>
      <c r="B242" s="11" t="s">
        <v>55</v>
      </c>
      <c r="C242" s="6" t="s">
        <v>42</v>
      </c>
      <c r="D242" s="6" t="s">
        <v>46</v>
      </c>
      <c r="E242" s="60" t="s">
        <v>247</v>
      </c>
      <c r="F242" s="9">
        <v>500</v>
      </c>
      <c r="G242" s="2">
        <f t="shared" ref="G242:M242" si="146">G243</f>
        <v>0</v>
      </c>
      <c r="H242" s="2">
        <f t="shared" si="146"/>
        <v>0</v>
      </c>
      <c r="I242" s="2">
        <f t="shared" si="146"/>
        <v>0</v>
      </c>
      <c r="J242" s="2">
        <f t="shared" si="146"/>
        <v>0</v>
      </c>
      <c r="K242" s="2">
        <f t="shared" si="146"/>
        <v>0</v>
      </c>
      <c r="L242" s="2">
        <f t="shared" si="146"/>
        <v>0</v>
      </c>
      <c r="M242" s="2">
        <f t="shared" si="146"/>
        <v>0</v>
      </c>
    </row>
    <row r="243" spans="1:13" hidden="1" x14ac:dyDescent="0.2">
      <c r="A243" s="42"/>
      <c r="B243" s="12" t="s">
        <v>56</v>
      </c>
      <c r="C243" s="6" t="s">
        <v>42</v>
      </c>
      <c r="D243" s="6" t="s">
        <v>46</v>
      </c>
      <c r="E243" s="60" t="s">
        <v>247</v>
      </c>
      <c r="F243" s="61">
        <v>540</v>
      </c>
      <c r="G243" s="2"/>
      <c r="H243" s="2"/>
      <c r="I243" s="2"/>
      <c r="J243" s="2">
        <f>H243+I243</f>
        <v>0</v>
      </c>
      <c r="K243" s="2"/>
      <c r="L243" s="2"/>
      <c r="M243" s="2">
        <f>K243+L243</f>
        <v>0</v>
      </c>
    </row>
    <row r="244" spans="1:13" ht="48" hidden="1" x14ac:dyDescent="0.2">
      <c r="A244" s="42"/>
      <c r="B244" s="12" t="s">
        <v>248</v>
      </c>
      <c r="C244" s="6" t="s">
        <v>42</v>
      </c>
      <c r="D244" s="6" t="s">
        <v>46</v>
      </c>
      <c r="E244" s="64" t="s">
        <v>249</v>
      </c>
      <c r="F244" s="9"/>
      <c r="G244" s="2">
        <f>G245+G247</f>
        <v>0</v>
      </c>
      <c r="H244" s="2">
        <f>H245+H247</f>
        <v>0</v>
      </c>
      <c r="I244" s="2">
        <f>I245+I247</f>
        <v>0</v>
      </c>
      <c r="J244" s="2">
        <f t="shared" ref="J244" si="147">J245+J247</f>
        <v>0</v>
      </c>
      <c r="K244" s="2">
        <f>K245+K247</f>
        <v>0</v>
      </c>
      <c r="L244" s="2">
        <f>L245+L247</f>
        <v>0</v>
      </c>
      <c r="M244" s="2">
        <f t="shared" ref="M244" si="148">M245+M247</f>
        <v>0</v>
      </c>
    </row>
    <row r="245" spans="1:13" s="1" customFormat="1" ht="25.5" hidden="1" customHeight="1" x14ac:dyDescent="0.2">
      <c r="A245" s="42"/>
      <c r="B245" s="12" t="s">
        <v>73</v>
      </c>
      <c r="C245" s="15" t="s">
        <v>42</v>
      </c>
      <c r="D245" s="15" t="s">
        <v>46</v>
      </c>
      <c r="E245" s="64" t="s">
        <v>249</v>
      </c>
      <c r="F245" s="9">
        <v>200</v>
      </c>
      <c r="G245" s="17">
        <f t="shared" ref="G245:M245" si="149">G246</f>
        <v>0</v>
      </c>
      <c r="H245" s="17">
        <f t="shared" si="149"/>
        <v>0</v>
      </c>
      <c r="I245" s="17">
        <f t="shared" si="149"/>
        <v>0</v>
      </c>
      <c r="J245" s="17">
        <f t="shared" si="149"/>
        <v>0</v>
      </c>
      <c r="K245" s="17">
        <f t="shared" si="149"/>
        <v>0</v>
      </c>
      <c r="L245" s="17">
        <f t="shared" si="149"/>
        <v>0</v>
      </c>
      <c r="M245" s="17">
        <f t="shared" si="149"/>
        <v>0</v>
      </c>
    </row>
    <row r="246" spans="1:13" s="1" customFormat="1" ht="25.5" hidden="1" customHeight="1" x14ac:dyDescent="0.2">
      <c r="A246" s="42"/>
      <c r="B246" s="18" t="s">
        <v>16</v>
      </c>
      <c r="C246" s="15" t="s">
        <v>42</v>
      </c>
      <c r="D246" s="15" t="s">
        <v>46</v>
      </c>
      <c r="E246" s="64" t="s">
        <v>249</v>
      </c>
      <c r="F246" s="62">
        <v>240</v>
      </c>
      <c r="G246" s="17">
        <v>0</v>
      </c>
      <c r="H246" s="17">
        <v>0</v>
      </c>
      <c r="I246" s="17"/>
      <c r="J246" s="2">
        <f>H246+I246</f>
        <v>0</v>
      </c>
      <c r="K246" s="17">
        <v>0</v>
      </c>
      <c r="L246" s="17"/>
      <c r="M246" s="2">
        <f>K246+L246</f>
        <v>0</v>
      </c>
    </row>
    <row r="247" spans="1:13" hidden="1" x14ac:dyDescent="0.2">
      <c r="A247" s="42"/>
      <c r="B247" s="11" t="s">
        <v>55</v>
      </c>
      <c r="C247" s="6" t="s">
        <v>42</v>
      </c>
      <c r="D247" s="6" t="s">
        <v>46</v>
      </c>
      <c r="E247" s="64" t="s">
        <v>249</v>
      </c>
      <c r="F247" s="9">
        <v>500</v>
      </c>
      <c r="G247" s="2">
        <f t="shared" ref="G247:M247" si="150">G248</f>
        <v>0</v>
      </c>
      <c r="H247" s="2">
        <f t="shared" si="150"/>
        <v>0</v>
      </c>
      <c r="I247" s="2">
        <f t="shared" si="150"/>
        <v>0</v>
      </c>
      <c r="J247" s="2">
        <f t="shared" si="150"/>
        <v>0</v>
      </c>
      <c r="K247" s="2">
        <f t="shared" si="150"/>
        <v>0</v>
      </c>
      <c r="L247" s="2">
        <f t="shared" si="150"/>
        <v>0</v>
      </c>
      <c r="M247" s="2">
        <f t="shared" si="150"/>
        <v>0</v>
      </c>
    </row>
    <row r="248" spans="1:13" hidden="1" x14ac:dyDescent="0.2">
      <c r="A248" s="42"/>
      <c r="B248" s="12" t="s">
        <v>56</v>
      </c>
      <c r="C248" s="6" t="s">
        <v>42</v>
      </c>
      <c r="D248" s="6" t="s">
        <v>46</v>
      </c>
      <c r="E248" s="64" t="s">
        <v>249</v>
      </c>
      <c r="F248" s="61">
        <v>540</v>
      </c>
      <c r="G248" s="2"/>
      <c r="H248" s="2"/>
      <c r="I248" s="2"/>
      <c r="J248" s="2">
        <f>H248+I248</f>
        <v>0</v>
      </c>
      <c r="K248" s="2"/>
      <c r="L248" s="2"/>
      <c r="M248" s="2">
        <f>K248+L248</f>
        <v>0</v>
      </c>
    </row>
    <row r="249" spans="1:13" ht="49.5" customHeight="1" x14ac:dyDescent="0.2">
      <c r="A249" s="42"/>
      <c r="B249" s="12" t="s">
        <v>172</v>
      </c>
      <c r="C249" s="6" t="s">
        <v>42</v>
      </c>
      <c r="D249" s="6" t="s">
        <v>46</v>
      </c>
      <c r="E249" s="6" t="s">
        <v>250</v>
      </c>
      <c r="F249" s="9"/>
      <c r="G249" s="2">
        <f>G250+G252</f>
        <v>24794.1</v>
      </c>
      <c r="H249" s="2">
        <f>H250+H252</f>
        <v>31917.200000000001</v>
      </c>
      <c r="I249" s="2">
        <f>I250+I252</f>
        <v>0</v>
      </c>
      <c r="J249" s="2">
        <f t="shared" ref="J249" si="151">J250+J252</f>
        <v>31917.200000000001</v>
      </c>
      <c r="K249" s="2">
        <f>K250+K252</f>
        <v>23640.400000000001</v>
      </c>
      <c r="L249" s="2">
        <f>L250+L252</f>
        <v>0</v>
      </c>
      <c r="M249" s="2">
        <f t="shared" ref="M249" si="152">M250+M252</f>
        <v>23640.400000000001</v>
      </c>
    </row>
    <row r="250" spans="1:13" s="1" customFormat="1" ht="25.5" customHeight="1" x14ac:dyDescent="0.2">
      <c r="A250" s="42"/>
      <c r="B250" s="12" t="s">
        <v>73</v>
      </c>
      <c r="C250" s="15" t="s">
        <v>42</v>
      </c>
      <c r="D250" s="15" t="s">
        <v>46</v>
      </c>
      <c r="E250" s="6" t="s">
        <v>250</v>
      </c>
      <c r="F250" s="9">
        <v>200</v>
      </c>
      <c r="G250" s="17">
        <f t="shared" ref="G250:M250" si="153">G251</f>
        <v>24794.1</v>
      </c>
      <c r="H250" s="17">
        <f t="shared" si="153"/>
        <v>31917.200000000001</v>
      </c>
      <c r="I250" s="17">
        <f t="shared" si="153"/>
        <v>0</v>
      </c>
      <c r="J250" s="17">
        <f t="shared" si="153"/>
        <v>31917.200000000001</v>
      </c>
      <c r="K250" s="17">
        <f t="shared" si="153"/>
        <v>23640.400000000001</v>
      </c>
      <c r="L250" s="17">
        <f t="shared" si="153"/>
        <v>0</v>
      </c>
      <c r="M250" s="17">
        <f t="shared" si="153"/>
        <v>23640.400000000001</v>
      </c>
    </row>
    <row r="251" spans="1:13" s="1" customFormat="1" ht="25.5" customHeight="1" x14ac:dyDescent="0.2">
      <c r="A251" s="42"/>
      <c r="B251" s="18" t="s">
        <v>16</v>
      </c>
      <c r="C251" s="15" t="s">
        <v>42</v>
      </c>
      <c r="D251" s="15" t="s">
        <v>46</v>
      </c>
      <c r="E251" s="6" t="s">
        <v>250</v>
      </c>
      <c r="F251" s="21">
        <v>240</v>
      </c>
      <c r="G251" s="17">
        <v>24794.1</v>
      </c>
      <c r="H251" s="17">
        <f>25316.7*0+31917.2</f>
        <v>31917.200000000001</v>
      </c>
      <c r="I251" s="17"/>
      <c r="J251" s="2">
        <f>H251+I251</f>
        <v>31917.200000000001</v>
      </c>
      <c r="K251" s="17">
        <f>33750*0+23640.4</f>
        <v>23640.400000000001</v>
      </c>
      <c r="L251" s="17"/>
      <c r="M251" s="2">
        <f>K251+L251</f>
        <v>23640.400000000001</v>
      </c>
    </row>
    <row r="252" spans="1:13" hidden="1" x14ac:dyDescent="0.2">
      <c r="A252" s="42"/>
      <c r="B252" s="11" t="s">
        <v>55</v>
      </c>
      <c r="C252" s="6" t="s">
        <v>42</v>
      </c>
      <c r="D252" s="6" t="s">
        <v>46</v>
      </c>
      <c r="E252" s="60" t="s">
        <v>250</v>
      </c>
      <c r="F252" s="9">
        <v>500</v>
      </c>
      <c r="G252" s="2">
        <f t="shared" ref="G252:M252" si="154">G253</f>
        <v>0</v>
      </c>
      <c r="H252" s="2">
        <f t="shared" si="154"/>
        <v>0</v>
      </c>
      <c r="I252" s="2">
        <f t="shared" si="154"/>
        <v>0</v>
      </c>
      <c r="J252" s="2">
        <f t="shared" si="154"/>
        <v>0</v>
      </c>
      <c r="K252" s="2">
        <f t="shared" si="154"/>
        <v>0</v>
      </c>
      <c r="L252" s="2">
        <f t="shared" si="154"/>
        <v>0</v>
      </c>
      <c r="M252" s="2">
        <f t="shared" si="154"/>
        <v>0</v>
      </c>
    </row>
    <row r="253" spans="1:13" hidden="1" x14ac:dyDescent="0.2">
      <c r="A253" s="42"/>
      <c r="B253" s="12" t="s">
        <v>56</v>
      </c>
      <c r="C253" s="6" t="s">
        <v>42</v>
      </c>
      <c r="D253" s="6" t="s">
        <v>46</v>
      </c>
      <c r="E253" s="60" t="s">
        <v>250</v>
      </c>
      <c r="F253" s="61">
        <v>540</v>
      </c>
      <c r="G253" s="2"/>
      <c r="H253" s="2"/>
      <c r="I253" s="2"/>
      <c r="J253" s="2">
        <f>H253+I253</f>
        <v>0</v>
      </c>
      <c r="K253" s="2"/>
      <c r="L253" s="2"/>
      <c r="M253" s="2">
        <f>K253+L253</f>
        <v>0</v>
      </c>
    </row>
    <row r="254" spans="1:13" ht="36" x14ac:dyDescent="0.2">
      <c r="A254" s="42"/>
      <c r="B254" s="12" t="s">
        <v>251</v>
      </c>
      <c r="C254" s="6" t="s">
        <v>42</v>
      </c>
      <c r="D254" s="6" t="s">
        <v>46</v>
      </c>
      <c r="E254" s="6" t="s">
        <v>252</v>
      </c>
      <c r="F254" s="9"/>
      <c r="G254" s="2">
        <f>G255+G257</f>
        <v>2754.9</v>
      </c>
      <c r="H254" s="2">
        <f>H255+H257</f>
        <v>3546.4</v>
      </c>
      <c r="I254" s="2">
        <f>I255+I257</f>
        <v>0</v>
      </c>
      <c r="J254" s="2">
        <f t="shared" ref="J254" si="155">J255+J257</f>
        <v>3546.4</v>
      </c>
      <c r="K254" s="2">
        <f>K255+K257</f>
        <v>2626.7</v>
      </c>
      <c r="L254" s="2">
        <f>L255+L257</f>
        <v>0</v>
      </c>
      <c r="M254" s="2">
        <f t="shared" ref="M254" si="156">M255+M257</f>
        <v>2626.7</v>
      </c>
    </row>
    <row r="255" spans="1:13" s="1" customFormat="1" ht="25.5" customHeight="1" x14ac:dyDescent="0.2">
      <c r="A255" s="42"/>
      <c r="B255" s="12" t="s">
        <v>73</v>
      </c>
      <c r="C255" s="15" t="s">
        <v>42</v>
      </c>
      <c r="D255" s="15" t="s">
        <v>46</v>
      </c>
      <c r="E255" s="6" t="s">
        <v>252</v>
      </c>
      <c r="F255" s="9">
        <v>200</v>
      </c>
      <c r="G255" s="17">
        <f t="shared" ref="G255:M255" si="157">G256</f>
        <v>2754.9</v>
      </c>
      <c r="H255" s="17">
        <f t="shared" si="157"/>
        <v>3546.4</v>
      </c>
      <c r="I255" s="17">
        <f t="shared" si="157"/>
        <v>0</v>
      </c>
      <c r="J255" s="17">
        <f t="shared" si="157"/>
        <v>3546.4</v>
      </c>
      <c r="K255" s="17">
        <f t="shared" si="157"/>
        <v>2626.7</v>
      </c>
      <c r="L255" s="17">
        <f t="shared" si="157"/>
        <v>0</v>
      </c>
      <c r="M255" s="17">
        <f t="shared" si="157"/>
        <v>2626.7</v>
      </c>
    </row>
    <row r="256" spans="1:13" s="1" customFormat="1" ht="25.5" customHeight="1" x14ac:dyDescent="0.2">
      <c r="A256" s="42"/>
      <c r="B256" s="18" t="s">
        <v>16</v>
      </c>
      <c r="C256" s="15" t="s">
        <v>42</v>
      </c>
      <c r="D256" s="15" t="s">
        <v>46</v>
      </c>
      <c r="E256" s="6" t="s">
        <v>252</v>
      </c>
      <c r="F256" s="21">
        <v>240</v>
      </c>
      <c r="G256" s="17">
        <v>2754.9</v>
      </c>
      <c r="H256" s="17">
        <f>2813*0+3546.4</f>
        <v>3546.4</v>
      </c>
      <c r="I256" s="17"/>
      <c r="J256" s="2">
        <f>H256+I256</f>
        <v>3546.4</v>
      </c>
      <c r="K256" s="17">
        <f>3750*0+2626.7</f>
        <v>2626.7</v>
      </c>
      <c r="L256" s="17"/>
      <c r="M256" s="2">
        <f>K256+L256</f>
        <v>2626.7</v>
      </c>
    </row>
    <row r="257" spans="1:13" hidden="1" x14ac:dyDescent="0.2">
      <c r="A257" s="42"/>
      <c r="B257" s="11" t="s">
        <v>55</v>
      </c>
      <c r="C257" s="6" t="s">
        <v>42</v>
      </c>
      <c r="D257" s="6" t="s">
        <v>46</v>
      </c>
      <c r="E257" s="60" t="s">
        <v>252</v>
      </c>
      <c r="F257" s="9">
        <v>500</v>
      </c>
      <c r="G257" s="2">
        <f t="shared" ref="G257:M257" si="158">G258</f>
        <v>0</v>
      </c>
      <c r="H257" s="2">
        <f t="shared" si="158"/>
        <v>0</v>
      </c>
      <c r="I257" s="2">
        <f t="shared" si="158"/>
        <v>0</v>
      </c>
      <c r="J257" s="2">
        <f t="shared" si="158"/>
        <v>0</v>
      </c>
      <c r="K257" s="2">
        <f t="shared" si="158"/>
        <v>0</v>
      </c>
      <c r="L257" s="2">
        <f t="shared" si="158"/>
        <v>0</v>
      </c>
      <c r="M257" s="2">
        <f t="shared" si="158"/>
        <v>0</v>
      </c>
    </row>
    <row r="258" spans="1:13" hidden="1" x14ac:dyDescent="0.2">
      <c r="A258" s="42"/>
      <c r="B258" s="12" t="s">
        <v>56</v>
      </c>
      <c r="C258" s="6" t="s">
        <v>42</v>
      </c>
      <c r="D258" s="6" t="s">
        <v>46</v>
      </c>
      <c r="E258" s="60" t="s">
        <v>252</v>
      </c>
      <c r="F258" s="61">
        <v>540</v>
      </c>
      <c r="G258" s="2"/>
      <c r="H258" s="2"/>
      <c r="I258" s="2"/>
      <c r="J258" s="2">
        <f>H258+I258</f>
        <v>0</v>
      </c>
      <c r="K258" s="2"/>
      <c r="L258" s="2"/>
      <c r="M258" s="2">
        <f>K258+L258</f>
        <v>0</v>
      </c>
    </row>
    <row r="259" spans="1:13" ht="58.5" hidden="1" customHeight="1" x14ac:dyDescent="0.2">
      <c r="A259" s="42"/>
      <c r="B259" s="12" t="s">
        <v>135</v>
      </c>
      <c r="C259" s="6" t="s">
        <v>42</v>
      </c>
      <c r="D259" s="6" t="s">
        <v>46</v>
      </c>
      <c r="E259" s="60" t="s">
        <v>253</v>
      </c>
      <c r="F259" s="9"/>
      <c r="G259" s="2">
        <f>G260+G262</f>
        <v>24794.1</v>
      </c>
      <c r="H259" s="2">
        <f>H260+H262</f>
        <v>0</v>
      </c>
      <c r="I259" s="2">
        <f>I260+I262</f>
        <v>0</v>
      </c>
      <c r="J259" s="2">
        <f t="shared" ref="J259" si="159">J260+J262</f>
        <v>0</v>
      </c>
      <c r="K259" s="2">
        <f>K260+K262</f>
        <v>0</v>
      </c>
      <c r="L259" s="2">
        <f>L260+L262</f>
        <v>0</v>
      </c>
      <c r="M259" s="2">
        <f t="shared" ref="M259" si="160">M260+M262</f>
        <v>0</v>
      </c>
    </row>
    <row r="260" spans="1:13" s="1" customFormat="1" ht="25.5" hidden="1" customHeight="1" x14ac:dyDescent="0.2">
      <c r="A260" s="42"/>
      <c r="B260" s="12" t="s">
        <v>73</v>
      </c>
      <c r="C260" s="15" t="s">
        <v>42</v>
      </c>
      <c r="D260" s="15" t="s">
        <v>46</v>
      </c>
      <c r="E260" s="60" t="s">
        <v>253</v>
      </c>
      <c r="F260" s="9">
        <v>200</v>
      </c>
      <c r="G260" s="17">
        <f t="shared" ref="G260:M260" si="161">G261</f>
        <v>24794.1</v>
      </c>
      <c r="H260" s="17">
        <f t="shared" si="161"/>
        <v>0</v>
      </c>
      <c r="I260" s="17">
        <f t="shared" si="161"/>
        <v>0</v>
      </c>
      <c r="J260" s="17">
        <f t="shared" si="161"/>
        <v>0</v>
      </c>
      <c r="K260" s="17">
        <f t="shared" si="161"/>
        <v>0</v>
      </c>
      <c r="L260" s="17">
        <f t="shared" si="161"/>
        <v>0</v>
      </c>
      <c r="M260" s="17">
        <f t="shared" si="161"/>
        <v>0</v>
      </c>
    </row>
    <row r="261" spans="1:13" s="1" customFormat="1" ht="25.5" hidden="1" customHeight="1" x14ac:dyDescent="0.2">
      <c r="A261" s="42"/>
      <c r="B261" s="18" t="s">
        <v>16</v>
      </c>
      <c r="C261" s="15" t="s">
        <v>42</v>
      </c>
      <c r="D261" s="15" t="s">
        <v>46</v>
      </c>
      <c r="E261" s="60" t="s">
        <v>253</v>
      </c>
      <c r="F261" s="62">
        <v>240</v>
      </c>
      <c r="G261" s="17">
        <v>24794.1</v>
      </c>
      <c r="H261" s="17"/>
      <c r="I261" s="17"/>
      <c r="J261" s="2">
        <f>H261+I261</f>
        <v>0</v>
      </c>
      <c r="K261" s="17"/>
      <c r="L261" s="17"/>
      <c r="M261" s="2">
        <f>K261+L261</f>
        <v>0</v>
      </c>
    </row>
    <row r="262" spans="1:13" hidden="1" x14ac:dyDescent="0.2">
      <c r="A262" s="42"/>
      <c r="B262" s="11" t="s">
        <v>55</v>
      </c>
      <c r="C262" s="6" t="s">
        <v>42</v>
      </c>
      <c r="D262" s="6" t="s">
        <v>46</v>
      </c>
      <c r="E262" s="60" t="s">
        <v>253</v>
      </c>
      <c r="F262" s="9">
        <v>500</v>
      </c>
      <c r="G262" s="2">
        <f t="shared" ref="G262:M262" si="162">G263</f>
        <v>0</v>
      </c>
      <c r="H262" s="2">
        <f t="shared" si="162"/>
        <v>0</v>
      </c>
      <c r="I262" s="2">
        <f t="shared" si="162"/>
        <v>0</v>
      </c>
      <c r="J262" s="2">
        <f t="shared" si="162"/>
        <v>0</v>
      </c>
      <c r="K262" s="2">
        <f t="shared" si="162"/>
        <v>0</v>
      </c>
      <c r="L262" s="2">
        <f t="shared" si="162"/>
        <v>0</v>
      </c>
      <c r="M262" s="2">
        <f t="shared" si="162"/>
        <v>0</v>
      </c>
    </row>
    <row r="263" spans="1:13" hidden="1" x14ac:dyDescent="0.2">
      <c r="A263" s="42"/>
      <c r="B263" s="12" t="s">
        <v>56</v>
      </c>
      <c r="C263" s="6" t="s">
        <v>42</v>
      </c>
      <c r="D263" s="6" t="s">
        <v>46</v>
      </c>
      <c r="E263" s="60" t="s">
        <v>253</v>
      </c>
      <c r="F263" s="61">
        <v>540</v>
      </c>
      <c r="G263" s="2">
        <v>0</v>
      </c>
      <c r="H263" s="2">
        <v>0</v>
      </c>
      <c r="I263" s="2"/>
      <c r="J263" s="2">
        <f>H263+I263</f>
        <v>0</v>
      </c>
      <c r="K263" s="2">
        <v>0</v>
      </c>
      <c r="L263" s="2"/>
      <c r="M263" s="2">
        <f>K263+L263</f>
        <v>0</v>
      </c>
    </row>
    <row r="264" spans="1:13" ht="60" hidden="1" x14ac:dyDescent="0.2">
      <c r="A264" s="42"/>
      <c r="B264" s="12" t="s">
        <v>320</v>
      </c>
      <c r="C264" s="6" t="s">
        <v>42</v>
      </c>
      <c r="D264" s="6" t="s">
        <v>46</v>
      </c>
      <c r="E264" s="60" t="s">
        <v>254</v>
      </c>
      <c r="F264" s="9"/>
      <c r="G264" s="2">
        <f>G265+G267</f>
        <v>2754.9</v>
      </c>
      <c r="H264" s="2">
        <f>H265+H267</f>
        <v>0</v>
      </c>
      <c r="I264" s="2">
        <f>I265+I267</f>
        <v>0</v>
      </c>
      <c r="J264" s="2">
        <f t="shared" ref="J264" si="163">J265+J267</f>
        <v>0</v>
      </c>
      <c r="K264" s="2">
        <f>K265+K267</f>
        <v>0</v>
      </c>
      <c r="L264" s="2">
        <f>L265+L267</f>
        <v>0</v>
      </c>
      <c r="M264" s="2">
        <f t="shared" ref="M264" si="164">M265+M267</f>
        <v>0</v>
      </c>
    </row>
    <row r="265" spans="1:13" s="1" customFormat="1" ht="25.5" hidden="1" customHeight="1" x14ac:dyDescent="0.2">
      <c r="A265" s="42"/>
      <c r="B265" s="12" t="s">
        <v>73</v>
      </c>
      <c r="C265" s="15" t="s">
        <v>42</v>
      </c>
      <c r="D265" s="15" t="s">
        <v>46</v>
      </c>
      <c r="E265" s="60" t="s">
        <v>254</v>
      </c>
      <c r="F265" s="9">
        <v>200</v>
      </c>
      <c r="G265" s="17">
        <f t="shared" ref="G265:M265" si="165">G266</f>
        <v>2754.9</v>
      </c>
      <c r="H265" s="17">
        <f t="shared" si="165"/>
        <v>0</v>
      </c>
      <c r="I265" s="17">
        <f t="shared" si="165"/>
        <v>0</v>
      </c>
      <c r="J265" s="17">
        <f t="shared" si="165"/>
        <v>0</v>
      </c>
      <c r="K265" s="17">
        <f t="shared" si="165"/>
        <v>0</v>
      </c>
      <c r="L265" s="17">
        <f t="shared" si="165"/>
        <v>0</v>
      </c>
      <c r="M265" s="17">
        <f t="shared" si="165"/>
        <v>0</v>
      </c>
    </row>
    <row r="266" spans="1:13" s="1" customFormat="1" ht="25.5" hidden="1" customHeight="1" x14ac:dyDescent="0.2">
      <c r="A266" s="42"/>
      <c r="B266" s="18" t="s">
        <v>16</v>
      </c>
      <c r="C266" s="15" t="s">
        <v>42</v>
      </c>
      <c r="D266" s="15" t="s">
        <v>46</v>
      </c>
      <c r="E266" s="60" t="s">
        <v>254</v>
      </c>
      <c r="F266" s="62">
        <v>240</v>
      </c>
      <c r="G266" s="17">
        <v>2754.9</v>
      </c>
      <c r="H266" s="17"/>
      <c r="I266" s="17"/>
      <c r="J266" s="2">
        <f>H266+I266</f>
        <v>0</v>
      </c>
      <c r="K266" s="17"/>
      <c r="L266" s="17"/>
      <c r="M266" s="2">
        <f>K266+L266</f>
        <v>0</v>
      </c>
    </row>
    <row r="267" spans="1:13" hidden="1" x14ac:dyDescent="0.2">
      <c r="A267" s="42"/>
      <c r="B267" s="11" t="s">
        <v>55</v>
      </c>
      <c r="C267" s="6" t="s">
        <v>42</v>
      </c>
      <c r="D267" s="6" t="s">
        <v>46</v>
      </c>
      <c r="E267" s="60" t="s">
        <v>254</v>
      </c>
      <c r="F267" s="9">
        <v>500</v>
      </c>
      <c r="G267" s="2">
        <f t="shared" ref="G267:M267" si="166">G268</f>
        <v>0</v>
      </c>
      <c r="H267" s="2">
        <f t="shared" si="166"/>
        <v>0</v>
      </c>
      <c r="I267" s="2">
        <f t="shared" si="166"/>
        <v>0</v>
      </c>
      <c r="J267" s="2">
        <f t="shared" si="166"/>
        <v>0</v>
      </c>
      <c r="K267" s="2">
        <f t="shared" si="166"/>
        <v>0</v>
      </c>
      <c r="L267" s="2">
        <f t="shared" si="166"/>
        <v>0</v>
      </c>
      <c r="M267" s="2">
        <f t="shared" si="166"/>
        <v>0</v>
      </c>
    </row>
    <row r="268" spans="1:13" hidden="1" x14ac:dyDescent="0.2">
      <c r="A268" s="42"/>
      <c r="B268" s="12" t="s">
        <v>56</v>
      </c>
      <c r="C268" s="6" t="s">
        <v>42</v>
      </c>
      <c r="D268" s="6" t="s">
        <v>46</v>
      </c>
      <c r="E268" s="60" t="s">
        <v>254</v>
      </c>
      <c r="F268" s="61">
        <v>540</v>
      </c>
      <c r="G268" s="2"/>
      <c r="H268" s="2"/>
      <c r="I268" s="2"/>
      <c r="J268" s="2">
        <f>H268+I268</f>
        <v>0</v>
      </c>
      <c r="K268" s="2"/>
      <c r="L268" s="2"/>
      <c r="M268" s="2">
        <f>K268+L268</f>
        <v>0</v>
      </c>
    </row>
    <row r="269" spans="1:13" s="1" customFormat="1" ht="46.5" hidden="1" customHeight="1" x14ac:dyDescent="0.2">
      <c r="A269" s="42"/>
      <c r="B269" s="29" t="s">
        <v>155</v>
      </c>
      <c r="C269" s="15" t="s">
        <v>42</v>
      </c>
      <c r="D269" s="15" t="s">
        <v>46</v>
      </c>
      <c r="E269" s="72" t="s">
        <v>126</v>
      </c>
      <c r="F269" s="16"/>
      <c r="G269" s="17">
        <f>G270</f>
        <v>0</v>
      </c>
      <c r="H269" s="17">
        <f t="shared" ref="H269:K270" si="167">H270</f>
        <v>0</v>
      </c>
      <c r="I269" s="17">
        <f>I270</f>
        <v>0</v>
      </c>
      <c r="J269" s="17">
        <f>J270</f>
        <v>0</v>
      </c>
      <c r="K269" s="17">
        <f t="shared" si="167"/>
        <v>0</v>
      </c>
      <c r="L269" s="17">
        <f>L270</f>
        <v>0</v>
      </c>
      <c r="M269" s="17">
        <f>M270</f>
        <v>0</v>
      </c>
    </row>
    <row r="270" spans="1:13" s="1" customFormat="1" ht="25.5" hidden="1" customHeight="1" x14ac:dyDescent="0.2">
      <c r="A270" s="42"/>
      <c r="B270" s="12" t="s">
        <v>73</v>
      </c>
      <c r="C270" s="15" t="s">
        <v>42</v>
      </c>
      <c r="D270" s="15" t="s">
        <v>46</v>
      </c>
      <c r="E270" s="72" t="s">
        <v>126</v>
      </c>
      <c r="F270" s="9">
        <v>200</v>
      </c>
      <c r="G270" s="17">
        <f>G271</f>
        <v>0</v>
      </c>
      <c r="H270" s="17">
        <f t="shared" si="167"/>
        <v>0</v>
      </c>
      <c r="I270" s="17">
        <f>I271</f>
        <v>0</v>
      </c>
      <c r="J270" s="17">
        <f>J271</f>
        <v>0</v>
      </c>
      <c r="K270" s="17">
        <f t="shared" si="167"/>
        <v>0</v>
      </c>
      <c r="L270" s="17">
        <f>L271</f>
        <v>0</v>
      </c>
      <c r="M270" s="17">
        <f>M271</f>
        <v>0</v>
      </c>
    </row>
    <row r="271" spans="1:13" s="1" customFormat="1" ht="25.5" hidden="1" customHeight="1" x14ac:dyDescent="0.2">
      <c r="A271" s="42"/>
      <c r="B271" s="18" t="s">
        <v>16</v>
      </c>
      <c r="C271" s="15" t="s">
        <v>42</v>
      </c>
      <c r="D271" s="15" t="s">
        <v>46</v>
      </c>
      <c r="E271" s="72" t="s">
        <v>126</v>
      </c>
      <c r="F271" s="62">
        <v>240</v>
      </c>
      <c r="G271" s="17"/>
      <c r="H271" s="17"/>
      <c r="I271" s="17"/>
      <c r="J271" s="2">
        <f>H271+I271</f>
        <v>0</v>
      </c>
      <c r="K271" s="17"/>
      <c r="L271" s="17"/>
      <c r="M271" s="2">
        <f>K271+L271</f>
        <v>0</v>
      </c>
    </row>
    <row r="272" spans="1:13" s="1" customFormat="1" ht="49.5" customHeight="1" x14ac:dyDescent="0.2">
      <c r="A272" s="42"/>
      <c r="B272" s="12" t="s">
        <v>321</v>
      </c>
      <c r="C272" s="15" t="s">
        <v>42</v>
      </c>
      <c r="D272" s="15" t="s">
        <v>46</v>
      </c>
      <c r="E272" s="6" t="s">
        <v>255</v>
      </c>
      <c r="F272" s="21"/>
      <c r="G272" s="17">
        <f>G273+G275</f>
        <v>1506.7</v>
      </c>
      <c r="H272" s="17">
        <f>H273+H275</f>
        <v>1606.7</v>
      </c>
      <c r="I272" s="17">
        <f>I273+I275</f>
        <v>0</v>
      </c>
      <c r="J272" s="17">
        <f t="shared" ref="J272" si="168">J273+J275</f>
        <v>1606.7</v>
      </c>
      <c r="K272" s="17">
        <f>K273+K275</f>
        <v>0</v>
      </c>
      <c r="L272" s="17">
        <f>L273+L275</f>
        <v>0</v>
      </c>
      <c r="M272" s="17">
        <f t="shared" ref="M272" si="169">M273+M275</f>
        <v>0</v>
      </c>
    </row>
    <row r="273" spans="1:13" s="1" customFormat="1" ht="25.5" customHeight="1" x14ac:dyDescent="0.2">
      <c r="A273" s="42"/>
      <c r="B273" s="12" t="s">
        <v>73</v>
      </c>
      <c r="C273" s="6" t="s">
        <v>42</v>
      </c>
      <c r="D273" s="6" t="s">
        <v>46</v>
      </c>
      <c r="E273" s="6" t="s">
        <v>255</v>
      </c>
      <c r="F273" s="9">
        <v>200</v>
      </c>
      <c r="G273" s="17">
        <f t="shared" ref="G273:M273" si="170">G274</f>
        <v>0</v>
      </c>
      <c r="H273" s="17">
        <f t="shared" si="170"/>
        <v>1606.7</v>
      </c>
      <c r="I273" s="17">
        <f t="shared" si="170"/>
        <v>0</v>
      </c>
      <c r="J273" s="17">
        <f t="shared" si="170"/>
        <v>1606.7</v>
      </c>
      <c r="K273" s="17">
        <f t="shared" si="170"/>
        <v>0</v>
      </c>
      <c r="L273" s="17">
        <f t="shared" si="170"/>
        <v>0</v>
      </c>
      <c r="M273" s="17">
        <f t="shared" si="170"/>
        <v>0</v>
      </c>
    </row>
    <row r="274" spans="1:13" s="1" customFormat="1" ht="25.5" customHeight="1" x14ac:dyDescent="0.2">
      <c r="A274" s="42"/>
      <c r="B274" s="12" t="s">
        <v>16</v>
      </c>
      <c r="C274" s="6" t="s">
        <v>42</v>
      </c>
      <c r="D274" s="6" t="s">
        <v>46</v>
      </c>
      <c r="E274" s="6" t="s">
        <v>255</v>
      </c>
      <c r="F274" s="9">
        <v>240</v>
      </c>
      <c r="G274" s="2"/>
      <c r="H274" s="2">
        <v>1606.7</v>
      </c>
      <c r="I274" s="2"/>
      <c r="J274" s="2">
        <f>H274+I274</f>
        <v>1606.7</v>
      </c>
      <c r="K274" s="2"/>
      <c r="L274" s="2"/>
      <c r="M274" s="2">
        <f>K274+L274</f>
        <v>0</v>
      </c>
    </row>
    <row r="275" spans="1:13" hidden="1" x14ac:dyDescent="0.2">
      <c r="A275" s="42"/>
      <c r="B275" s="11" t="s">
        <v>55</v>
      </c>
      <c r="C275" s="6" t="s">
        <v>42</v>
      </c>
      <c r="D275" s="6" t="s">
        <v>46</v>
      </c>
      <c r="E275" s="60" t="s">
        <v>255</v>
      </c>
      <c r="F275" s="9">
        <v>500</v>
      </c>
      <c r="G275" s="2">
        <f t="shared" ref="G275:M275" si="171">G276</f>
        <v>1506.7</v>
      </c>
      <c r="H275" s="2">
        <f t="shared" si="171"/>
        <v>0</v>
      </c>
      <c r="I275" s="2">
        <f t="shared" si="171"/>
        <v>0</v>
      </c>
      <c r="J275" s="2">
        <f t="shared" si="171"/>
        <v>0</v>
      </c>
      <c r="K275" s="2">
        <f t="shared" si="171"/>
        <v>0</v>
      </c>
      <c r="L275" s="2">
        <f t="shared" si="171"/>
        <v>0</v>
      </c>
      <c r="M275" s="2">
        <f t="shared" si="171"/>
        <v>0</v>
      </c>
    </row>
    <row r="276" spans="1:13" hidden="1" x14ac:dyDescent="0.2">
      <c r="A276" s="42"/>
      <c r="B276" s="12" t="s">
        <v>56</v>
      </c>
      <c r="C276" s="6" t="s">
        <v>42</v>
      </c>
      <c r="D276" s="6" t="s">
        <v>46</v>
      </c>
      <c r="E276" s="60" t="s">
        <v>255</v>
      </c>
      <c r="F276" s="61">
        <v>540</v>
      </c>
      <c r="G276" s="2">
        <v>1506.7</v>
      </c>
      <c r="H276" s="2"/>
      <c r="I276" s="2"/>
      <c r="J276" s="2">
        <f>H276+I276</f>
        <v>0</v>
      </c>
      <c r="K276" s="2"/>
      <c r="L276" s="2"/>
      <c r="M276" s="2">
        <f>K276+L276</f>
        <v>0</v>
      </c>
    </row>
    <row r="277" spans="1:13" s="1" customFormat="1" x14ac:dyDescent="0.2">
      <c r="A277" s="42"/>
      <c r="B277" s="12" t="s">
        <v>282</v>
      </c>
      <c r="C277" s="15" t="s">
        <v>42</v>
      </c>
      <c r="D277" s="15" t="s">
        <v>46</v>
      </c>
      <c r="E277" s="20" t="s">
        <v>256</v>
      </c>
      <c r="F277" s="9"/>
      <c r="G277" s="17">
        <f t="shared" ref="G277:M277" si="172">G278+G280</f>
        <v>5100</v>
      </c>
      <c r="H277" s="17">
        <f t="shared" si="172"/>
        <v>3150</v>
      </c>
      <c r="I277" s="17">
        <f t="shared" si="172"/>
        <v>0</v>
      </c>
      <c r="J277" s="17">
        <f t="shared" si="172"/>
        <v>3150</v>
      </c>
      <c r="K277" s="17">
        <f t="shared" si="172"/>
        <v>3150</v>
      </c>
      <c r="L277" s="17">
        <f t="shared" si="172"/>
        <v>0</v>
      </c>
      <c r="M277" s="17">
        <f t="shared" si="172"/>
        <v>3150</v>
      </c>
    </row>
    <row r="278" spans="1:13" s="1" customFormat="1" ht="24" x14ac:dyDescent="0.2">
      <c r="A278" s="42"/>
      <c r="B278" s="12" t="s">
        <v>73</v>
      </c>
      <c r="C278" s="6" t="s">
        <v>42</v>
      </c>
      <c r="D278" s="6" t="s">
        <v>46</v>
      </c>
      <c r="E278" s="20" t="s">
        <v>256</v>
      </c>
      <c r="F278" s="9">
        <v>200</v>
      </c>
      <c r="G278" s="2">
        <f t="shared" ref="G278:M278" si="173">G279</f>
        <v>5000</v>
      </c>
      <c r="H278" s="2">
        <f t="shared" si="173"/>
        <v>3000</v>
      </c>
      <c r="I278" s="2">
        <f t="shared" si="173"/>
        <v>0</v>
      </c>
      <c r="J278" s="2">
        <f t="shared" si="173"/>
        <v>3000</v>
      </c>
      <c r="K278" s="2">
        <f t="shared" si="173"/>
        <v>3000</v>
      </c>
      <c r="L278" s="2">
        <f t="shared" si="173"/>
        <v>0</v>
      </c>
      <c r="M278" s="2">
        <f t="shared" si="173"/>
        <v>3000</v>
      </c>
    </row>
    <row r="279" spans="1:13" s="1" customFormat="1" ht="24" x14ac:dyDescent="0.2">
      <c r="A279" s="42"/>
      <c r="B279" s="18" t="s">
        <v>16</v>
      </c>
      <c r="C279" s="20" t="s">
        <v>42</v>
      </c>
      <c r="D279" s="20" t="s">
        <v>46</v>
      </c>
      <c r="E279" s="20" t="s">
        <v>256</v>
      </c>
      <c r="F279" s="21">
        <v>240</v>
      </c>
      <c r="G279" s="22">
        <v>5000</v>
      </c>
      <c r="H279" s="22">
        <v>3000</v>
      </c>
      <c r="I279" s="22"/>
      <c r="J279" s="2">
        <f>H279+I279</f>
        <v>3000</v>
      </c>
      <c r="K279" s="22">
        <v>3000</v>
      </c>
      <c r="L279" s="22"/>
      <c r="M279" s="2">
        <f>K279+L279</f>
        <v>3000</v>
      </c>
    </row>
    <row r="280" spans="1:13" x14ac:dyDescent="0.2">
      <c r="A280" s="42"/>
      <c r="B280" s="12" t="s">
        <v>18</v>
      </c>
      <c r="C280" s="6" t="s">
        <v>42</v>
      </c>
      <c r="D280" s="6" t="s">
        <v>46</v>
      </c>
      <c r="E280" s="20" t="s">
        <v>256</v>
      </c>
      <c r="F280" s="9">
        <v>800</v>
      </c>
      <c r="G280" s="2">
        <f t="shared" ref="G280:M280" si="174">G281</f>
        <v>100</v>
      </c>
      <c r="H280" s="2">
        <f t="shared" si="174"/>
        <v>150</v>
      </c>
      <c r="I280" s="2">
        <f t="shared" si="174"/>
        <v>0</v>
      </c>
      <c r="J280" s="2">
        <f t="shared" si="174"/>
        <v>150</v>
      </c>
      <c r="K280" s="2">
        <f t="shared" si="174"/>
        <v>150</v>
      </c>
      <c r="L280" s="2">
        <f t="shared" si="174"/>
        <v>0</v>
      </c>
      <c r="M280" s="2">
        <f t="shared" si="174"/>
        <v>150</v>
      </c>
    </row>
    <row r="281" spans="1:13" ht="36" x14ac:dyDescent="0.2">
      <c r="A281" s="42"/>
      <c r="B281" s="12" t="s">
        <v>74</v>
      </c>
      <c r="C281" s="6" t="s">
        <v>42</v>
      </c>
      <c r="D281" s="6" t="s">
        <v>46</v>
      </c>
      <c r="E281" s="20" t="s">
        <v>256</v>
      </c>
      <c r="F281" s="9">
        <v>810</v>
      </c>
      <c r="G281" s="2">
        <v>100</v>
      </c>
      <c r="H281" s="2">
        <v>150</v>
      </c>
      <c r="I281" s="2"/>
      <c r="J281" s="2">
        <f>H281+I281</f>
        <v>150</v>
      </c>
      <c r="K281" s="2">
        <v>150</v>
      </c>
      <c r="L281" s="2"/>
      <c r="M281" s="2">
        <f>K281+L281</f>
        <v>150</v>
      </c>
    </row>
    <row r="282" spans="1:13" x14ac:dyDescent="0.2">
      <c r="A282" s="42"/>
      <c r="B282" s="32" t="s">
        <v>47</v>
      </c>
      <c r="C282" s="6" t="s">
        <v>42</v>
      </c>
      <c r="D282" s="6" t="s">
        <v>48</v>
      </c>
      <c r="E282" s="33"/>
      <c r="F282" s="9"/>
      <c r="G282" s="2">
        <f t="shared" ref="G282:M282" si="175">G283+G311</f>
        <v>5519.5</v>
      </c>
      <c r="H282" s="2">
        <f t="shared" si="175"/>
        <v>5510</v>
      </c>
      <c r="I282" s="2">
        <f t="shared" si="175"/>
        <v>0</v>
      </c>
      <c r="J282" s="2">
        <f t="shared" si="175"/>
        <v>5510</v>
      </c>
      <c r="K282" s="2">
        <f t="shared" si="175"/>
        <v>4350</v>
      </c>
      <c r="L282" s="2">
        <f t="shared" si="175"/>
        <v>0</v>
      </c>
      <c r="M282" s="2">
        <f t="shared" si="175"/>
        <v>4350</v>
      </c>
    </row>
    <row r="283" spans="1:13" ht="24" x14ac:dyDescent="0.2">
      <c r="A283" s="73" t="s">
        <v>8</v>
      </c>
      <c r="B283" s="37" t="s">
        <v>280</v>
      </c>
      <c r="C283" s="6" t="s">
        <v>42</v>
      </c>
      <c r="D283" s="6" t="s">
        <v>48</v>
      </c>
      <c r="E283" s="6" t="s">
        <v>104</v>
      </c>
      <c r="F283" s="9"/>
      <c r="G283" s="2">
        <f>G284+G288+G297+G301</f>
        <v>5519.5</v>
      </c>
      <c r="H283" s="2">
        <f>H284+H288+H297+H301</f>
        <v>5510</v>
      </c>
      <c r="I283" s="2">
        <f>I284+I288+I297+I301</f>
        <v>0</v>
      </c>
      <c r="J283" s="2">
        <f t="shared" ref="J283" si="176">J284+J288+J297+J301</f>
        <v>5510</v>
      </c>
      <c r="K283" s="2">
        <f>K284+K288+K297+K301</f>
        <v>4350</v>
      </c>
      <c r="L283" s="2">
        <f>L284+L288+L297+L301</f>
        <v>0</v>
      </c>
      <c r="M283" s="2">
        <f t="shared" ref="M283" si="177">M284+M288+M297+M301</f>
        <v>4350</v>
      </c>
    </row>
    <row r="284" spans="1:13" ht="24" x14ac:dyDescent="0.2">
      <c r="A284" s="73"/>
      <c r="B284" s="11" t="s">
        <v>281</v>
      </c>
      <c r="C284" s="6" t="s">
        <v>42</v>
      </c>
      <c r="D284" s="6" t="s">
        <v>48</v>
      </c>
      <c r="E284" s="6" t="s">
        <v>216</v>
      </c>
      <c r="F284" s="9"/>
      <c r="G284" s="2">
        <f>G285</f>
        <v>150</v>
      </c>
      <c r="H284" s="2">
        <f t="shared" ref="H284:K285" si="178">H285</f>
        <v>160</v>
      </c>
      <c r="I284" s="2">
        <f t="shared" ref="I284:J286" si="179">I285</f>
        <v>0</v>
      </c>
      <c r="J284" s="2">
        <f t="shared" si="179"/>
        <v>160</v>
      </c>
      <c r="K284" s="2">
        <f t="shared" si="178"/>
        <v>0</v>
      </c>
      <c r="L284" s="2">
        <f t="shared" ref="L284:M286" si="180">L285</f>
        <v>0</v>
      </c>
      <c r="M284" s="2">
        <f t="shared" si="180"/>
        <v>0</v>
      </c>
    </row>
    <row r="285" spans="1:13" x14ac:dyDescent="0.2">
      <c r="A285" s="42"/>
      <c r="B285" s="11" t="s">
        <v>282</v>
      </c>
      <c r="C285" s="6" t="s">
        <v>42</v>
      </c>
      <c r="D285" s="6" t="s">
        <v>48</v>
      </c>
      <c r="E285" s="6" t="s">
        <v>257</v>
      </c>
      <c r="F285" s="9"/>
      <c r="G285" s="2">
        <f>G286</f>
        <v>150</v>
      </c>
      <c r="H285" s="2">
        <f t="shared" si="178"/>
        <v>160</v>
      </c>
      <c r="I285" s="2">
        <f t="shared" si="179"/>
        <v>0</v>
      </c>
      <c r="J285" s="2">
        <f t="shared" si="179"/>
        <v>160</v>
      </c>
      <c r="K285" s="2">
        <f t="shared" si="178"/>
        <v>0</v>
      </c>
      <c r="L285" s="2">
        <f t="shared" si="180"/>
        <v>0</v>
      </c>
      <c r="M285" s="2">
        <f t="shared" si="180"/>
        <v>0</v>
      </c>
    </row>
    <row r="286" spans="1:13" ht="24" x14ac:dyDescent="0.2">
      <c r="A286" s="42"/>
      <c r="B286" s="12" t="s">
        <v>73</v>
      </c>
      <c r="C286" s="6" t="s">
        <v>42</v>
      </c>
      <c r="D286" s="6" t="s">
        <v>48</v>
      </c>
      <c r="E286" s="6" t="s">
        <v>257</v>
      </c>
      <c r="F286" s="9">
        <v>200</v>
      </c>
      <c r="G286" s="2">
        <f t="shared" ref="G286:K286" si="181">G287</f>
        <v>150</v>
      </c>
      <c r="H286" s="2">
        <f t="shared" si="181"/>
        <v>160</v>
      </c>
      <c r="I286" s="2">
        <f t="shared" si="179"/>
        <v>0</v>
      </c>
      <c r="J286" s="2">
        <f t="shared" si="179"/>
        <v>160</v>
      </c>
      <c r="K286" s="2">
        <f t="shared" si="181"/>
        <v>0</v>
      </c>
      <c r="L286" s="2">
        <f t="shared" si="180"/>
        <v>0</v>
      </c>
      <c r="M286" s="2">
        <f t="shared" si="180"/>
        <v>0</v>
      </c>
    </row>
    <row r="287" spans="1:13" ht="24" x14ac:dyDescent="0.2">
      <c r="A287" s="49"/>
      <c r="B287" s="12" t="s">
        <v>16</v>
      </c>
      <c r="C287" s="6" t="s">
        <v>42</v>
      </c>
      <c r="D287" s="6" t="s">
        <v>48</v>
      </c>
      <c r="E287" s="6" t="s">
        <v>257</v>
      </c>
      <c r="F287" s="9">
        <v>240</v>
      </c>
      <c r="G287" s="2">
        <v>150</v>
      </c>
      <c r="H287" s="2">
        <v>160</v>
      </c>
      <c r="I287" s="2"/>
      <c r="J287" s="2">
        <f>H287+I287</f>
        <v>160</v>
      </c>
      <c r="K287" s="2">
        <v>0</v>
      </c>
      <c r="L287" s="2"/>
      <c r="M287" s="2">
        <f>K287+L287</f>
        <v>0</v>
      </c>
    </row>
    <row r="288" spans="1:13" s="1" customFormat="1" ht="24" x14ac:dyDescent="0.2">
      <c r="A288" s="5"/>
      <c r="B288" s="28" t="s">
        <v>283</v>
      </c>
      <c r="C288" s="15" t="s">
        <v>42</v>
      </c>
      <c r="D288" s="15" t="s">
        <v>48</v>
      </c>
      <c r="E288" s="15" t="s">
        <v>258</v>
      </c>
      <c r="F288" s="16"/>
      <c r="G288" s="17">
        <f t="shared" ref="G288:M288" si="182">G289+G292</f>
        <v>200</v>
      </c>
      <c r="H288" s="17">
        <f t="shared" si="182"/>
        <v>200</v>
      </c>
      <c r="I288" s="17">
        <f t="shared" si="182"/>
        <v>0</v>
      </c>
      <c r="J288" s="17">
        <f t="shared" si="182"/>
        <v>200</v>
      </c>
      <c r="K288" s="17">
        <f t="shared" si="182"/>
        <v>200</v>
      </c>
      <c r="L288" s="17">
        <f t="shared" si="182"/>
        <v>0</v>
      </c>
      <c r="M288" s="17">
        <f t="shared" si="182"/>
        <v>200</v>
      </c>
    </row>
    <row r="289" spans="1:13" s="1" customFormat="1" ht="21.75" hidden="1" customHeight="1" x14ac:dyDescent="0.2">
      <c r="A289" s="5"/>
      <c r="B289" s="28" t="s">
        <v>144</v>
      </c>
      <c r="C289" s="15" t="s">
        <v>42</v>
      </c>
      <c r="D289" s="15" t="s">
        <v>48</v>
      </c>
      <c r="E289" s="72" t="s">
        <v>156</v>
      </c>
      <c r="F289" s="16"/>
      <c r="G289" s="17">
        <f>G290</f>
        <v>0</v>
      </c>
      <c r="H289" s="17">
        <f t="shared" ref="H289:K290" si="183">H290</f>
        <v>0</v>
      </c>
      <c r="I289" s="17">
        <f>I290</f>
        <v>0</v>
      </c>
      <c r="J289" s="17">
        <f>J290</f>
        <v>0</v>
      </c>
      <c r="K289" s="17">
        <f t="shared" si="183"/>
        <v>0</v>
      </c>
      <c r="L289" s="17">
        <f>L290</f>
        <v>0</v>
      </c>
      <c r="M289" s="17">
        <f>M290</f>
        <v>0</v>
      </c>
    </row>
    <row r="290" spans="1:13" s="1" customFormat="1" ht="24" hidden="1" x14ac:dyDescent="0.2">
      <c r="A290" s="5"/>
      <c r="B290" s="12" t="s">
        <v>73</v>
      </c>
      <c r="C290" s="15" t="s">
        <v>42</v>
      </c>
      <c r="D290" s="15" t="s">
        <v>48</v>
      </c>
      <c r="E290" s="72" t="s">
        <v>156</v>
      </c>
      <c r="F290" s="16">
        <v>200</v>
      </c>
      <c r="G290" s="17">
        <f>G291</f>
        <v>0</v>
      </c>
      <c r="H290" s="17">
        <f t="shared" si="183"/>
        <v>0</v>
      </c>
      <c r="I290" s="17">
        <f>I291</f>
        <v>0</v>
      </c>
      <c r="J290" s="17">
        <f>J291</f>
        <v>0</v>
      </c>
      <c r="K290" s="17">
        <f t="shared" si="183"/>
        <v>0</v>
      </c>
      <c r="L290" s="17">
        <f>L291</f>
        <v>0</v>
      </c>
      <c r="M290" s="17">
        <f>M291</f>
        <v>0</v>
      </c>
    </row>
    <row r="291" spans="1:13" s="1" customFormat="1" ht="24" hidden="1" x14ac:dyDescent="0.2">
      <c r="A291" s="5"/>
      <c r="B291" s="18" t="s">
        <v>16</v>
      </c>
      <c r="C291" s="15" t="s">
        <v>42</v>
      </c>
      <c r="D291" s="15" t="s">
        <v>48</v>
      </c>
      <c r="E291" s="72" t="s">
        <v>156</v>
      </c>
      <c r="F291" s="70">
        <v>240</v>
      </c>
      <c r="G291" s="17"/>
      <c r="H291" s="17"/>
      <c r="I291" s="17"/>
      <c r="J291" s="2">
        <f>H291+I291</f>
        <v>0</v>
      </c>
      <c r="K291" s="17"/>
      <c r="L291" s="17"/>
      <c r="M291" s="2">
        <f>K291+L291</f>
        <v>0</v>
      </c>
    </row>
    <row r="292" spans="1:13" s="1" customFormat="1" x14ac:dyDescent="0.2">
      <c r="A292" s="5"/>
      <c r="B292" s="11" t="s">
        <v>282</v>
      </c>
      <c r="C292" s="6" t="s">
        <v>42</v>
      </c>
      <c r="D292" s="6" t="s">
        <v>48</v>
      </c>
      <c r="E292" s="20" t="s">
        <v>259</v>
      </c>
      <c r="F292" s="9"/>
      <c r="G292" s="2">
        <f t="shared" ref="G292:M292" si="184">G293+G295</f>
        <v>200</v>
      </c>
      <c r="H292" s="2">
        <f t="shared" si="184"/>
        <v>200</v>
      </c>
      <c r="I292" s="2">
        <f t="shared" si="184"/>
        <v>0</v>
      </c>
      <c r="J292" s="2">
        <f t="shared" si="184"/>
        <v>200</v>
      </c>
      <c r="K292" s="2">
        <f t="shared" si="184"/>
        <v>200</v>
      </c>
      <c r="L292" s="2">
        <f t="shared" si="184"/>
        <v>0</v>
      </c>
      <c r="M292" s="2">
        <f t="shared" si="184"/>
        <v>200</v>
      </c>
    </row>
    <row r="293" spans="1:13" s="1" customFormat="1" ht="24" x14ac:dyDescent="0.2">
      <c r="A293" s="5"/>
      <c r="B293" s="12" t="s">
        <v>73</v>
      </c>
      <c r="C293" s="6" t="s">
        <v>42</v>
      </c>
      <c r="D293" s="6" t="s">
        <v>48</v>
      </c>
      <c r="E293" s="20" t="s">
        <v>259</v>
      </c>
      <c r="F293" s="9">
        <v>200</v>
      </c>
      <c r="G293" s="2">
        <f t="shared" ref="G293:M293" si="185">G294</f>
        <v>200</v>
      </c>
      <c r="H293" s="2">
        <f t="shared" si="185"/>
        <v>200</v>
      </c>
      <c r="I293" s="2">
        <f t="shared" si="185"/>
        <v>0</v>
      </c>
      <c r="J293" s="2">
        <f t="shared" si="185"/>
        <v>200</v>
      </c>
      <c r="K293" s="2">
        <f t="shared" si="185"/>
        <v>200</v>
      </c>
      <c r="L293" s="2">
        <f t="shared" si="185"/>
        <v>0</v>
      </c>
      <c r="M293" s="2">
        <f t="shared" si="185"/>
        <v>200</v>
      </c>
    </row>
    <row r="294" spans="1:13" s="1" customFormat="1" ht="24" x14ac:dyDescent="0.2">
      <c r="A294" s="5"/>
      <c r="B294" s="18" t="s">
        <v>16</v>
      </c>
      <c r="C294" s="20" t="s">
        <v>42</v>
      </c>
      <c r="D294" s="20" t="s">
        <v>48</v>
      </c>
      <c r="E294" s="20" t="s">
        <v>259</v>
      </c>
      <c r="F294" s="21">
        <v>240</v>
      </c>
      <c r="G294" s="22">
        <v>200</v>
      </c>
      <c r="H294" s="22">
        <v>200</v>
      </c>
      <c r="I294" s="22"/>
      <c r="J294" s="2">
        <f>H294+I294</f>
        <v>200</v>
      </c>
      <c r="K294" s="22">
        <v>200</v>
      </c>
      <c r="L294" s="22"/>
      <c r="M294" s="2">
        <f>K294+L294</f>
        <v>200</v>
      </c>
    </row>
    <row r="295" spans="1:13" s="1" customFormat="1" hidden="1" x14ac:dyDescent="0.2">
      <c r="A295" s="5"/>
      <c r="B295" s="18" t="s">
        <v>18</v>
      </c>
      <c r="C295" s="20" t="s">
        <v>42</v>
      </c>
      <c r="D295" s="20" t="s">
        <v>48</v>
      </c>
      <c r="E295" s="67" t="s">
        <v>105</v>
      </c>
      <c r="F295" s="21">
        <v>800</v>
      </c>
      <c r="G295" s="22">
        <f t="shared" ref="G295:M295" si="186">G296</f>
        <v>0</v>
      </c>
      <c r="H295" s="22">
        <f t="shared" si="186"/>
        <v>0</v>
      </c>
      <c r="I295" s="22">
        <f t="shared" si="186"/>
        <v>0</v>
      </c>
      <c r="J295" s="22">
        <f t="shared" si="186"/>
        <v>0</v>
      </c>
      <c r="K295" s="22">
        <f t="shared" si="186"/>
        <v>0</v>
      </c>
      <c r="L295" s="22">
        <f t="shared" si="186"/>
        <v>0</v>
      </c>
      <c r="M295" s="22">
        <f t="shared" si="186"/>
        <v>0</v>
      </c>
    </row>
    <row r="296" spans="1:13" s="1" customFormat="1" ht="36" hidden="1" x14ac:dyDescent="0.2">
      <c r="A296" s="5"/>
      <c r="B296" s="18" t="s">
        <v>74</v>
      </c>
      <c r="C296" s="20" t="s">
        <v>42</v>
      </c>
      <c r="D296" s="20" t="s">
        <v>48</v>
      </c>
      <c r="E296" s="67" t="s">
        <v>105</v>
      </c>
      <c r="F296" s="62">
        <v>810</v>
      </c>
      <c r="G296" s="22">
        <v>0</v>
      </c>
      <c r="H296" s="22">
        <v>0</v>
      </c>
      <c r="I296" s="22"/>
      <c r="J296" s="2">
        <f>H296+I296</f>
        <v>0</v>
      </c>
      <c r="K296" s="22">
        <v>0</v>
      </c>
      <c r="L296" s="22"/>
      <c r="M296" s="2">
        <f>K296+L296</f>
        <v>0</v>
      </c>
    </row>
    <row r="297" spans="1:13" ht="24" x14ac:dyDescent="0.2">
      <c r="B297" s="11" t="s">
        <v>284</v>
      </c>
      <c r="C297" s="6" t="s">
        <v>42</v>
      </c>
      <c r="D297" s="6" t="s">
        <v>48</v>
      </c>
      <c r="E297" s="31" t="s">
        <v>260</v>
      </c>
      <c r="F297" s="9"/>
      <c r="G297" s="2">
        <f>G298</f>
        <v>5169.5</v>
      </c>
      <c r="H297" s="2">
        <f t="shared" ref="H297:K309" si="187">H298</f>
        <v>5150</v>
      </c>
      <c r="I297" s="2">
        <f t="shared" ref="I297:J299" si="188">I298</f>
        <v>0</v>
      </c>
      <c r="J297" s="2">
        <f t="shared" si="188"/>
        <v>5150</v>
      </c>
      <c r="K297" s="2">
        <f t="shared" si="187"/>
        <v>4150</v>
      </c>
      <c r="L297" s="2">
        <f t="shared" ref="L297:M299" si="189">L298</f>
        <v>0</v>
      </c>
      <c r="M297" s="2">
        <f t="shared" si="189"/>
        <v>4150</v>
      </c>
    </row>
    <row r="298" spans="1:13" x14ac:dyDescent="0.2">
      <c r="B298" s="11" t="s">
        <v>282</v>
      </c>
      <c r="C298" s="6" t="s">
        <v>42</v>
      </c>
      <c r="D298" s="6" t="s">
        <v>48</v>
      </c>
      <c r="E298" s="31" t="s">
        <v>261</v>
      </c>
      <c r="F298" s="9"/>
      <c r="G298" s="2">
        <f>G299</f>
        <v>5169.5</v>
      </c>
      <c r="H298" s="2">
        <f t="shared" si="187"/>
        <v>5150</v>
      </c>
      <c r="I298" s="2">
        <f t="shared" si="188"/>
        <v>0</v>
      </c>
      <c r="J298" s="2">
        <f t="shared" si="188"/>
        <v>5150</v>
      </c>
      <c r="K298" s="2">
        <f t="shared" si="187"/>
        <v>4150</v>
      </c>
      <c r="L298" s="2">
        <f t="shared" si="189"/>
        <v>0</v>
      </c>
      <c r="M298" s="2">
        <f t="shared" si="189"/>
        <v>4150</v>
      </c>
    </row>
    <row r="299" spans="1:13" ht="24" x14ac:dyDescent="0.2">
      <c r="B299" s="12" t="s">
        <v>73</v>
      </c>
      <c r="C299" s="6" t="s">
        <v>42</v>
      </c>
      <c r="D299" s="6" t="s">
        <v>48</v>
      </c>
      <c r="E299" s="31" t="s">
        <v>261</v>
      </c>
      <c r="F299" s="9">
        <v>200</v>
      </c>
      <c r="G299" s="2">
        <f>G300</f>
        <v>5169.5</v>
      </c>
      <c r="H299" s="2">
        <f t="shared" si="187"/>
        <v>5150</v>
      </c>
      <c r="I299" s="2">
        <f t="shared" si="188"/>
        <v>0</v>
      </c>
      <c r="J299" s="2">
        <f t="shared" si="188"/>
        <v>5150</v>
      </c>
      <c r="K299" s="2">
        <f t="shared" si="187"/>
        <v>4150</v>
      </c>
      <c r="L299" s="2">
        <f t="shared" si="189"/>
        <v>0</v>
      </c>
      <c r="M299" s="2">
        <f t="shared" si="189"/>
        <v>4150</v>
      </c>
    </row>
    <row r="300" spans="1:13" ht="24" x14ac:dyDescent="0.2">
      <c r="B300" s="12" t="s">
        <v>16</v>
      </c>
      <c r="C300" s="6" t="s">
        <v>42</v>
      </c>
      <c r="D300" s="6" t="s">
        <v>48</v>
      </c>
      <c r="E300" s="31" t="s">
        <v>261</v>
      </c>
      <c r="F300" s="9">
        <v>240</v>
      </c>
      <c r="G300" s="2">
        <v>5169.5</v>
      </c>
      <c r="H300" s="2">
        <v>5150</v>
      </c>
      <c r="I300" s="2"/>
      <c r="J300" s="2">
        <f>H300+I300</f>
        <v>5150</v>
      </c>
      <c r="K300" s="2">
        <v>4150</v>
      </c>
      <c r="L300" s="2"/>
      <c r="M300" s="2">
        <f>K300+L300</f>
        <v>4150</v>
      </c>
    </row>
    <row r="301" spans="1:13" ht="24" hidden="1" x14ac:dyDescent="0.2">
      <c r="B301" s="11" t="s">
        <v>157</v>
      </c>
      <c r="C301" s="6" t="s">
        <v>42</v>
      </c>
      <c r="D301" s="6" t="s">
        <v>48</v>
      </c>
      <c r="E301" s="31" t="s">
        <v>262</v>
      </c>
      <c r="F301" s="9"/>
      <c r="G301" s="2">
        <f>G302+G305+G308</f>
        <v>0</v>
      </c>
      <c r="H301" s="2">
        <f>H302+H305+H308</f>
        <v>0</v>
      </c>
      <c r="I301" s="2">
        <f>I302+I305+I308</f>
        <v>0</v>
      </c>
      <c r="J301" s="2">
        <f t="shared" ref="J301" si="190">J302+J305+J308</f>
        <v>0</v>
      </c>
      <c r="K301" s="2">
        <f>K302+K305+K308</f>
        <v>0</v>
      </c>
      <c r="L301" s="2">
        <f>L302+L305+L308</f>
        <v>0</v>
      </c>
      <c r="M301" s="2">
        <f t="shared" ref="M301" si="191">M302+M305+M308</f>
        <v>0</v>
      </c>
    </row>
    <row r="302" spans="1:13" s="1" customFormat="1" ht="24" hidden="1" x14ac:dyDescent="0.2">
      <c r="B302" s="29" t="s">
        <v>235</v>
      </c>
      <c r="C302" s="15" t="s">
        <v>42</v>
      </c>
      <c r="D302" s="6" t="s">
        <v>48</v>
      </c>
      <c r="E302" s="74" t="s">
        <v>263</v>
      </c>
      <c r="F302" s="16"/>
      <c r="G302" s="17">
        <f t="shared" ref="G302:M302" si="192">G303</f>
        <v>0</v>
      </c>
      <c r="H302" s="17">
        <f t="shared" si="192"/>
        <v>0</v>
      </c>
      <c r="I302" s="17">
        <f t="shared" si="192"/>
        <v>0</v>
      </c>
      <c r="J302" s="17">
        <f t="shared" si="192"/>
        <v>0</v>
      </c>
      <c r="K302" s="17">
        <f t="shared" si="192"/>
        <v>0</v>
      </c>
      <c r="L302" s="17">
        <f t="shared" si="192"/>
        <v>0</v>
      </c>
      <c r="M302" s="17">
        <f t="shared" si="192"/>
        <v>0</v>
      </c>
    </row>
    <row r="303" spans="1:13" s="1" customFormat="1" ht="24" hidden="1" x14ac:dyDescent="0.2">
      <c r="B303" s="12" t="s">
        <v>73</v>
      </c>
      <c r="C303" s="15" t="s">
        <v>42</v>
      </c>
      <c r="D303" s="6" t="s">
        <v>48</v>
      </c>
      <c r="E303" s="74" t="s">
        <v>263</v>
      </c>
      <c r="F303" s="9">
        <v>200</v>
      </c>
      <c r="G303" s="2">
        <f t="shared" ref="G303:K303" si="193">G304</f>
        <v>0</v>
      </c>
      <c r="H303" s="2">
        <f t="shared" si="193"/>
        <v>0</v>
      </c>
      <c r="I303" s="2">
        <f>I304</f>
        <v>0</v>
      </c>
      <c r="J303" s="2">
        <f>J304</f>
        <v>0</v>
      </c>
      <c r="K303" s="2">
        <f t="shared" si="193"/>
        <v>0</v>
      </c>
      <c r="L303" s="2">
        <f>L304</f>
        <v>0</v>
      </c>
      <c r="M303" s="2">
        <f>M304</f>
        <v>0</v>
      </c>
    </row>
    <row r="304" spans="1:13" s="1" customFormat="1" ht="24" hidden="1" x14ac:dyDescent="0.2">
      <c r="B304" s="12" t="s">
        <v>16</v>
      </c>
      <c r="C304" s="15" t="s">
        <v>42</v>
      </c>
      <c r="D304" s="6" t="s">
        <v>48</v>
      </c>
      <c r="E304" s="74" t="s">
        <v>263</v>
      </c>
      <c r="F304" s="61">
        <v>240</v>
      </c>
      <c r="G304" s="2"/>
      <c r="H304" s="2"/>
      <c r="I304" s="2"/>
      <c r="J304" s="2">
        <f>H304+I304</f>
        <v>0</v>
      </c>
      <c r="K304" s="2"/>
      <c r="L304" s="2"/>
      <c r="M304" s="2">
        <f>K304+L304</f>
        <v>0</v>
      </c>
    </row>
    <row r="305" spans="1:13" s="1" customFormat="1" ht="24" hidden="1" x14ac:dyDescent="0.2">
      <c r="B305" s="11" t="s">
        <v>235</v>
      </c>
      <c r="C305" s="15" t="s">
        <v>42</v>
      </c>
      <c r="D305" s="6" t="s">
        <v>48</v>
      </c>
      <c r="E305" s="60" t="s">
        <v>264</v>
      </c>
      <c r="F305" s="9"/>
      <c r="G305" s="2">
        <f t="shared" ref="G305:K306" si="194">G306</f>
        <v>0</v>
      </c>
      <c r="H305" s="2">
        <f t="shared" si="194"/>
        <v>0</v>
      </c>
      <c r="I305" s="2">
        <f>I306</f>
        <v>0</v>
      </c>
      <c r="J305" s="2">
        <f>J306</f>
        <v>0</v>
      </c>
      <c r="K305" s="2">
        <f t="shared" si="194"/>
        <v>0</v>
      </c>
      <c r="L305" s="2">
        <f>L306</f>
        <v>0</v>
      </c>
      <c r="M305" s="2">
        <f>M306</f>
        <v>0</v>
      </c>
    </row>
    <row r="306" spans="1:13" s="1" customFormat="1" ht="24" hidden="1" x14ac:dyDescent="0.2">
      <c r="B306" s="12" t="s">
        <v>73</v>
      </c>
      <c r="C306" s="15" t="s">
        <v>42</v>
      </c>
      <c r="D306" s="6" t="s">
        <v>48</v>
      </c>
      <c r="E306" s="60" t="s">
        <v>264</v>
      </c>
      <c r="F306" s="9">
        <v>200</v>
      </c>
      <c r="G306" s="2">
        <f t="shared" si="194"/>
        <v>0</v>
      </c>
      <c r="H306" s="2">
        <f t="shared" si="194"/>
        <v>0</v>
      </c>
      <c r="I306" s="2">
        <f>I307</f>
        <v>0</v>
      </c>
      <c r="J306" s="2">
        <f>J307</f>
        <v>0</v>
      </c>
      <c r="K306" s="2">
        <f t="shared" si="194"/>
        <v>0</v>
      </c>
      <c r="L306" s="2">
        <f>L307</f>
        <v>0</v>
      </c>
      <c r="M306" s="2">
        <f>M307</f>
        <v>0</v>
      </c>
    </row>
    <row r="307" spans="1:13" s="1" customFormat="1" ht="24" hidden="1" x14ac:dyDescent="0.2">
      <c r="B307" s="12" t="s">
        <v>16</v>
      </c>
      <c r="C307" s="15" t="s">
        <v>42</v>
      </c>
      <c r="D307" s="6" t="s">
        <v>48</v>
      </c>
      <c r="E307" s="60" t="s">
        <v>264</v>
      </c>
      <c r="F307" s="61">
        <v>240</v>
      </c>
      <c r="G307" s="2"/>
      <c r="H307" s="2"/>
      <c r="I307" s="2"/>
      <c r="J307" s="2">
        <f>H307+I307</f>
        <v>0</v>
      </c>
      <c r="K307" s="2"/>
      <c r="L307" s="2"/>
      <c r="M307" s="2">
        <f>K307+L307</f>
        <v>0</v>
      </c>
    </row>
    <row r="308" spans="1:13" ht="24" hidden="1" x14ac:dyDescent="0.2">
      <c r="B308" s="11" t="s">
        <v>65</v>
      </c>
      <c r="C308" s="6" t="s">
        <v>42</v>
      </c>
      <c r="D308" s="6" t="s">
        <v>48</v>
      </c>
      <c r="E308" s="65" t="s">
        <v>265</v>
      </c>
      <c r="F308" s="9"/>
      <c r="G308" s="2">
        <f>G309</f>
        <v>0</v>
      </c>
      <c r="H308" s="2">
        <f t="shared" si="187"/>
        <v>0</v>
      </c>
      <c r="I308" s="2">
        <f>I309</f>
        <v>0</v>
      </c>
      <c r="J308" s="2">
        <f>J309</f>
        <v>0</v>
      </c>
      <c r="K308" s="2">
        <f t="shared" si="187"/>
        <v>0</v>
      </c>
      <c r="L308" s="2">
        <f>L309</f>
        <v>0</v>
      </c>
      <c r="M308" s="2">
        <f>M309</f>
        <v>0</v>
      </c>
    </row>
    <row r="309" spans="1:13" ht="24" hidden="1" x14ac:dyDescent="0.2">
      <c r="B309" s="12" t="s">
        <v>73</v>
      </c>
      <c r="C309" s="6" t="s">
        <v>42</v>
      </c>
      <c r="D309" s="6" t="s">
        <v>48</v>
      </c>
      <c r="E309" s="65" t="s">
        <v>265</v>
      </c>
      <c r="F309" s="9">
        <v>200</v>
      </c>
      <c r="G309" s="2">
        <f>G310</f>
        <v>0</v>
      </c>
      <c r="H309" s="2">
        <f t="shared" si="187"/>
        <v>0</v>
      </c>
      <c r="I309" s="2">
        <f>I310</f>
        <v>0</v>
      </c>
      <c r="J309" s="2">
        <f>J310</f>
        <v>0</v>
      </c>
      <c r="K309" s="2">
        <f t="shared" si="187"/>
        <v>0</v>
      </c>
      <c r="L309" s="2">
        <f>L310</f>
        <v>0</v>
      </c>
      <c r="M309" s="2">
        <f>M310</f>
        <v>0</v>
      </c>
    </row>
    <row r="310" spans="1:13" ht="24" hidden="1" x14ac:dyDescent="0.2">
      <c r="B310" s="12" t="s">
        <v>16</v>
      </c>
      <c r="C310" s="6" t="s">
        <v>42</v>
      </c>
      <c r="D310" s="6" t="s">
        <v>48</v>
      </c>
      <c r="E310" s="65" t="s">
        <v>265</v>
      </c>
      <c r="F310" s="61">
        <v>240</v>
      </c>
      <c r="G310" s="2">
        <v>0</v>
      </c>
      <c r="H310" s="2">
        <v>0</v>
      </c>
      <c r="I310" s="2"/>
      <c r="J310" s="2">
        <f>H310+I310</f>
        <v>0</v>
      </c>
      <c r="K310" s="2">
        <v>0</v>
      </c>
      <c r="L310" s="2"/>
      <c r="M310" s="2">
        <f>K310+L310</f>
        <v>0</v>
      </c>
    </row>
    <row r="311" spans="1:13" s="1" customFormat="1" ht="42" hidden="1" customHeight="1" x14ac:dyDescent="0.2">
      <c r="B311" s="28" t="s">
        <v>136</v>
      </c>
      <c r="C311" s="15" t="s">
        <v>42</v>
      </c>
      <c r="D311" s="15" t="s">
        <v>48</v>
      </c>
      <c r="E311" s="30" t="s">
        <v>106</v>
      </c>
      <c r="F311" s="16"/>
      <c r="G311" s="17">
        <f t="shared" ref="G311:M311" si="195">G312</f>
        <v>0</v>
      </c>
      <c r="H311" s="17">
        <f t="shared" si="195"/>
        <v>0</v>
      </c>
      <c r="I311" s="17">
        <f t="shared" si="195"/>
        <v>0</v>
      </c>
      <c r="J311" s="17">
        <f t="shared" si="195"/>
        <v>0</v>
      </c>
      <c r="K311" s="17">
        <f t="shared" si="195"/>
        <v>0</v>
      </c>
      <c r="L311" s="17">
        <f t="shared" si="195"/>
        <v>0</v>
      </c>
      <c r="M311" s="17">
        <f t="shared" si="195"/>
        <v>0</v>
      </c>
    </row>
    <row r="312" spans="1:13" s="1" customFormat="1" ht="24" hidden="1" x14ac:dyDescent="0.2">
      <c r="B312" s="12" t="s">
        <v>158</v>
      </c>
      <c r="C312" s="6" t="s">
        <v>42</v>
      </c>
      <c r="D312" s="6" t="s">
        <v>48</v>
      </c>
      <c r="E312" s="31" t="s">
        <v>107</v>
      </c>
      <c r="F312" s="9"/>
      <c r="G312" s="2">
        <f t="shared" ref="G312:M312" si="196">G313+G323</f>
        <v>0</v>
      </c>
      <c r="H312" s="2">
        <f t="shared" si="196"/>
        <v>0</v>
      </c>
      <c r="I312" s="2">
        <f t="shared" si="196"/>
        <v>0</v>
      </c>
      <c r="J312" s="2">
        <f t="shared" si="196"/>
        <v>0</v>
      </c>
      <c r="K312" s="2">
        <f t="shared" si="196"/>
        <v>0</v>
      </c>
      <c r="L312" s="2">
        <f t="shared" si="196"/>
        <v>0</v>
      </c>
      <c r="M312" s="2">
        <f t="shared" si="196"/>
        <v>0</v>
      </c>
    </row>
    <row r="313" spans="1:13" s="1" customFormat="1" ht="24" hidden="1" x14ac:dyDescent="0.2">
      <c r="B313" s="12" t="s">
        <v>115</v>
      </c>
      <c r="C313" s="6" t="s">
        <v>42</v>
      </c>
      <c r="D313" s="6" t="s">
        <v>48</v>
      </c>
      <c r="E313" s="75" t="s">
        <v>116</v>
      </c>
      <c r="F313" s="9"/>
      <c r="G313" s="2">
        <f>G314+G317+G320</f>
        <v>0</v>
      </c>
      <c r="H313" s="2">
        <f>H314+H317+H320</f>
        <v>0</v>
      </c>
      <c r="I313" s="2">
        <f>I314+I317+I320</f>
        <v>0</v>
      </c>
      <c r="J313" s="2">
        <f t="shared" ref="J313" si="197">J314+J317+J320</f>
        <v>0</v>
      </c>
      <c r="K313" s="2">
        <f>K314+K317+K320</f>
        <v>0</v>
      </c>
      <c r="L313" s="2">
        <f>L314+L317+L320</f>
        <v>0</v>
      </c>
      <c r="M313" s="2">
        <f t="shared" ref="M313" si="198">M314+M317+M320</f>
        <v>0</v>
      </c>
    </row>
    <row r="314" spans="1:13" ht="24" hidden="1" x14ac:dyDescent="0.2">
      <c r="A314" s="42"/>
      <c r="B314" s="12" t="s">
        <v>117</v>
      </c>
      <c r="C314" s="6" t="s">
        <v>42</v>
      </c>
      <c r="D314" s="6" t="s">
        <v>48</v>
      </c>
      <c r="E314" s="64" t="s">
        <v>118</v>
      </c>
      <c r="F314" s="9"/>
      <c r="G314" s="2">
        <f>G315</f>
        <v>0</v>
      </c>
      <c r="H314" s="2">
        <f t="shared" ref="H314:K315" si="199">H315</f>
        <v>0</v>
      </c>
      <c r="I314" s="2">
        <f>I315</f>
        <v>0</v>
      </c>
      <c r="J314" s="2">
        <f>J315</f>
        <v>0</v>
      </c>
      <c r="K314" s="2">
        <f t="shared" si="199"/>
        <v>0</v>
      </c>
      <c r="L314" s="2">
        <f>L315</f>
        <v>0</v>
      </c>
      <c r="M314" s="2">
        <f>M315</f>
        <v>0</v>
      </c>
    </row>
    <row r="315" spans="1:13" ht="24" hidden="1" x14ac:dyDescent="0.2">
      <c r="A315" s="42"/>
      <c r="B315" s="12" t="s">
        <v>73</v>
      </c>
      <c r="C315" s="6" t="s">
        <v>42</v>
      </c>
      <c r="D315" s="6" t="s">
        <v>48</v>
      </c>
      <c r="E315" s="64" t="s">
        <v>118</v>
      </c>
      <c r="F315" s="9">
        <v>200</v>
      </c>
      <c r="G315" s="2">
        <f>G316</f>
        <v>0</v>
      </c>
      <c r="H315" s="2">
        <f t="shared" si="199"/>
        <v>0</v>
      </c>
      <c r="I315" s="2">
        <f>I316</f>
        <v>0</v>
      </c>
      <c r="J315" s="2">
        <f>J316</f>
        <v>0</v>
      </c>
      <c r="K315" s="2">
        <f t="shared" si="199"/>
        <v>0</v>
      </c>
      <c r="L315" s="2">
        <f>L316</f>
        <v>0</v>
      </c>
      <c r="M315" s="2">
        <f>M316</f>
        <v>0</v>
      </c>
    </row>
    <row r="316" spans="1:13" ht="24" hidden="1" x14ac:dyDescent="0.2">
      <c r="A316" s="42"/>
      <c r="B316" s="12" t="s">
        <v>16</v>
      </c>
      <c r="C316" s="6" t="s">
        <v>42</v>
      </c>
      <c r="D316" s="6" t="s">
        <v>48</v>
      </c>
      <c r="E316" s="64" t="s">
        <v>118</v>
      </c>
      <c r="F316" s="61">
        <v>240</v>
      </c>
      <c r="G316" s="2">
        <v>0</v>
      </c>
      <c r="H316" s="2">
        <v>0</v>
      </c>
      <c r="I316" s="2"/>
      <c r="J316" s="2">
        <f>H316+I316</f>
        <v>0</v>
      </c>
      <c r="K316" s="2">
        <v>0</v>
      </c>
      <c r="L316" s="2"/>
      <c r="M316" s="2">
        <f>K316+L316</f>
        <v>0</v>
      </c>
    </row>
    <row r="317" spans="1:13" ht="24" hidden="1" x14ac:dyDescent="0.2">
      <c r="A317" s="42"/>
      <c r="B317" s="12" t="s">
        <v>159</v>
      </c>
      <c r="C317" s="6" t="s">
        <v>42</v>
      </c>
      <c r="D317" s="6" t="s">
        <v>48</v>
      </c>
      <c r="E317" s="64" t="s">
        <v>119</v>
      </c>
      <c r="F317" s="9"/>
      <c r="G317" s="2">
        <f>G318</f>
        <v>0</v>
      </c>
      <c r="H317" s="2">
        <f t="shared" ref="H317:K318" si="200">H318</f>
        <v>0</v>
      </c>
      <c r="I317" s="2">
        <f>I318</f>
        <v>0</v>
      </c>
      <c r="J317" s="2">
        <f>J318</f>
        <v>0</v>
      </c>
      <c r="K317" s="2">
        <f t="shared" si="200"/>
        <v>0</v>
      </c>
      <c r="L317" s="2">
        <f>L318</f>
        <v>0</v>
      </c>
      <c r="M317" s="2">
        <f>M318</f>
        <v>0</v>
      </c>
    </row>
    <row r="318" spans="1:13" ht="24" hidden="1" x14ac:dyDescent="0.2">
      <c r="A318" s="42"/>
      <c r="B318" s="12" t="s">
        <v>73</v>
      </c>
      <c r="C318" s="6" t="s">
        <v>42</v>
      </c>
      <c r="D318" s="6" t="s">
        <v>48</v>
      </c>
      <c r="E318" s="64" t="s">
        <v>119</v>
      </c>
      <c r="F318" s="9">
        <v>200</v>
      </c>
      <c r="G318" s="2">
        <f>G319</f>
        <v>0</v>
      </c>
      <c r="H318" s="2">
        <f t="shared" si="200"/>
        <v>0</v>
      </c>
      <c r="I318" s="2">
        <f>I319</f>
        <v>0</v>
      </c>
      <c r="J318" s="2">
        <f>J319</f>
        <v>0</v>
      </c>
      <c r="K318" s="2">
        <f t="shared" si="200"/>
        <v>0</v>
      </c>
      <c r="L318" s="2">
        <f>L319</f>
        <v>0</v>
      </c>
      <c r="M318" s="2">
        <f>M319</f>
        <v>0</v>
      </c>
    </row>
    <row r="319" spans="1:13" ht="24" hidden="1" x14ac:dyDescent="0.2">
      <c r="A319" s="42"/>
      <c r="B319" s="12" t="s">
        <v>16</v>
      </c>
      <c r="C319" s="6" t="s">
        <v>42</v>
      </c>
      <c r="D319" s="6" t="s">
        <v>48</v>
      </c>
      <c r="E319" s="64" t="s">
        <v>119</v>
      </c>
      <c r="F319" s="61">
        <v>240</v>
      </c>
      <c r="G319" s="2">
        <v>0</v>
      </c>
      <c r="H319" s="2">
        <v>0</v>
      </c>
      <c r="I319" s="2"/>
      <c r="J319" s="2">
        <f>H319+I319</f>
        <v>0</v>
      </c>
      <c r="K319" s="2">
        <v>0</v>
      </c>
      <c r="L319" s="2"/>
      <c r="M319" s="2">
        <f>K319+L319</f>
        <v>0</v>
      </c>
    </row>
    <row r="320" spans="1:13" ht="24" hidden="1" x14ac:dyDescent="0.2">
      <c r="A320" s="42"/>
      <c r="B320" s="11" t="s">
        <v>65</v>
      </c>
      <c r="C320" s="6" t="s">
        <v>42</v>
      </c>
      <c r="D320" s="6" t="s">
        <v>48</v>
      </c>
      <c r="E320" s="64" t="s">
        <v>160</v>
      </c>
      <c r="F320" s="9"/>
      <c r="G320" s="2">
        <f t="shared" ref="G320:M320" si="201">G321</f>
        <v>0</v>
      </c>
      <c r="H320" s="2">
        <f t="shared" si="201"/>
        <v>0</v>
      </c>
      <c r="I320" s="2">
        <f t="shared" si="201"/>
        <v>0</v>
      </c>
      <c r="J320" s="2">
        <f t="shared" si="201"/>
        <v>0</v>
      </c>
      <c r="K320" s="2">
        <f t="shared" si="201"/>
        <v>0</v>
      </c>
      <c r="L320" s="2">
        <f t="shared" si="201"/>
        <v>0</v>
      </c>
      <c r="M320" s="2">
        <f t="shared" si="201"/>
        <v>0</v>
      </c>
    </row>
    <row r="321" spans="1:13" ht="24" hidden="1" x14ac:dyDescent="0.2">
      <c r="A321" s="42"/>
      <c r="B321" s="12" t="s">
        <v>73</v>
      </c>
      <c r="C321" s="6" t="s">
        <v>42</v>
      </c>
      <c r="D321" s="6" t="s">
        <v>48</v>
      </c>
      <c r="E321" s="64" t="s">
        <v>160</v>
      </c>
      <c r="F321" s="9">
        <v>200</v>
      </c>
      <c r="G321" s="2">
        <f t="shared" ref="G321:K321" si="202">G322</f>
        <v>0</v>
      </c>
      <c r="H321" s="2">
        <f t="shared" si="202"/>
        <v>0</v>
      </c>
      <c r="I321" s="2">
        <f>I322</f>
        <v>0</v>
      </c>
      <c r="J321" s="2">
        <f>J322</f>
        <v>0</v>
      </c>
      <c r="K321" s="2">
        <f t="shared" si="202"/>
        <v>0</v>
      </c>
      <c r="L321" s="2">
        <f>L322</f>
        <v>0</v>
      </c>
      <c r="M321" s="2">
        <f>M322</f>
        <v>0</v>
      </c>
    </row>
    <row r="322" spans="1:13" ht="24" hidden="1" x14ac:dyDescent="0.2">
      <c r="A322" s="49"/>
      <c r="B322" s="12" t="s">
        <v>16</v>
      </c>
      <c r="C322" s="6" t="s">
        <v>42</v>
      </c>
      <c r="D322" s="6" t="s">
        <v>48</v>
      </c>
      <c r="E322" s="64" t="s">
        <v>160</v>
      </c>
      <c r="F322" s="61">
        <v>240</v>
      </c>
      <c r="G322" s="2">
        <v>0</v>
      </c>
      <c r="H322" s="2">
        <v>0</v>
      </c>
      <c r="I322" s="2"/>
      <c r="J322" s="2">
        <f>H322+I322</f>
        <v>0</v>
      </c>
      <c r="K322" s="2">
        <v>0</v>
      </c>
      <c r="L322" s="2"/>
      <c r="M322" s="2">
        <f>K322+L322</f>
        <v>0</v>
      </c>
    </row>
    <row r="323" spans="1:13" s="1" customFormat="1" ht="24" hidden="1" x14ac:dyDescent="0.2">
      <c r="B323" s="12" t="s">
        <v>128</v>
      </c>
      <c r="C323" s="6" t="s">
        <v>42</v>
      </c>
      <c r="D323" s="6" t="s">
        <v>48</v>
      </c>
      <c r="E323" s="75" t="s">
        <v>129</v>
      </c>
      <c r="F323" s="9"/>
      <c r="G323" s="2">
        <f>G324</f>
        <v>0</v>
      </c>
      <c r="H323" s="2">
        <f t="shared" ref="H323:K325" si="203">H324</f>
        <v>0</v>
      </c>
      <c r="I323" s="2">
        <f t="shared" ref="I323:J325" si="204">I324</f>
        <v>0</v>
      </c>
      <c r="J323" s="2">
        <f t="shared" si="204"/>
        <v>0</v>
      </c>
      <c r="K323" s="2">
        <f t="shared" si="203"/>
        <v>0</v>
      </c>
      <c r="L323" s="2">
        <f t="shared" ref="L323:M325" si="205">L324</f>
        <v>0</v>
      </c>
      <c r="M323" s="2">
        <f t="shared" si="205"/>
        <v>0</v>
      </c>
    </row>
    <row r="324" spans="1:13" s="1" customFormat="1" ht="24" hidden="1" x14ac:dyDescent="0.2">
      <c r="B324" s="12" t="s">
        <v>130</v>
      </c>
      <c r="C324" s="6" t="s">
        <v>42</v>
      </c>
      <c r="D324" s="6" t="s">
        <v>48</v>
      </c>
      <c r="E324" s="75" t="s">
        <v>131</v>
      </c>
      <c r="F324" s="9"/>
      <c r="G324" s="2">
        <f>G325</f>
        <v>0</v>
      </c>
      <c r="H324" s="2">
        <f t="shared" si="203"/>
        <v>0</v>
      </c>
      <c r="I324" s="2">
        <f t="shared" si="204"/>
        <v>0</v>
      </c>
      <c r="J324" s="2">
        <f t="shared" si="204"/>
        <v>0</v>
      </c>
      <c r="K324" s="2">
        <f t="shared" si="203"/>
        <v>0</v>
      </c>
      <c r="L324" s="2">
        <f t="shared" si="205"/>
        <v>0</v>
      </c>
      <c r="M324" s="2">
        <f t="shared" si="205"/>
        <v>0</v>
      </c>
    </row>
    <row r="325" spans="1:13" s="1" customFormat="1" ht="24" hidden="1" x14ac:dyDescent="0.2">
      <c r="B325" s="12" t="s">
        <v>73</v>
      </c>
      <c r="C325" s="6" t="s">
        <v>42</v>
      </c>
      <c r="D325" s="6" t="s">
        <v>48</v>
      </c>
      <c r="E325" s="75" t="s">
        <v>131</v>
      </c>
      <c r="F325" s="9">
        <v>200</v>
      </c>
      <c r="G325" s="2">
        <f>G326</f>
        <v>0</v>
      </c>
      <c r="H325" s="2">
        <f t="shared" si="203"/>
        <v>0</v>
      </c>
      <c r="I325" s="2">
        <f t="shared" si="204"/>
        <v>0</v>
      </c>
      <c r="J325" s="2">
        <f t="shared" si="204"/>
        <v>0</v>
      </c>
      <c r="K325" s="2">
        <f t="shared" si="203"/>
        <v>0</v>
      </c>
      <c r="L325" s="2">
        <f t="shared" si="205"/>
        <v>0</v>
      </c>
      <c r="M325" s="2">
        <f t="shared" si="205"/>
        <v>0</v>
      </c>
    </row>
    <row r="326" spans="1:13" s="1" customFormat="1" ht="24" hidden="1" x14ac:dyDescent="0.2">
      <c r="B326" s="12" t="s">
        <v>16</v>
      </c>
      <c r="C326" s="6" t="s">
        <v>42</v>
      </c>
      <c r="D326" s="6" t="s">
        <v>48</v>
      </c>
      <c r="E326" s="75" t="s">
        <v>131</v>
      </c>
      <c r="F326" s="61">
        <v>240</v>
      </c>
      <c r="G326" s="2"/>
      <c r="H326" s="2"/>
      <c r="I326" s="2"/>
      <c r="J326" s="2">
        <f>H326+I326</f>
        <v>0</v>
      </c>
      <c r="K326" s="2"/>
      <c r="L326" s="2"/>
      <c r="M326" s="2">
        <f>K326+L326</f>
        <v>0</v>
      </c>
    </row>
    <row r="327" spans="1:13" hidden="1" x14ac:dyDescent="0.2">
      <c r="A327" s="42"/>
      <c r="B327" s="32" t="s">
        <v>161</v>
      </c>
      <c r="C327" s="6" t="s">
        <v>42</v>
      </c>
      <c r="D327" s="6" t="s">
        <v>42</v>
      </c>
      <c r="E327" s="6"/>
      <c r="F327" s="9"/>
      <c r="G327" s="2">
        <f t="shared" ref="G327:M327" si="206">G328+G335</f>
        <v>0</v>
      </c>
      <c r="H327" s="2">
        <f t="shared" si="206"/>
        <v>0</v>
      </c>
      <c r="I327" s="2">
        <f t="shared" si="206"/>
        <v>0</v>
      </c>
      <c r="J327" s="2">
        <f t="shared" si="206"/>
        <v>0</v>
      </c>
      <c r="K327" s="2">
        <f t="shared" si="206"/>
        <v>0</v>
      </c>
      <c r="L327" s="2">
        <f t="shared" si="206"/>
        <v>0</v>
      </c>
      <c r="M327" s="2">
        <f t="shared" si="206"/>
        <v>0</v>
      </c>
    </row>
    <row r="328" spans="1:13" ht="24" hidden="1" x14ac:dyDescent="0.2">
      <c r="A328" s="42"/>
      <c r="B328" s="11" t="s">
        <v>145</v>
      </c>
      <c r="C328" s="8">
        <v>5</v>
      </c>
      <c r="D328" s="8">
        <v>5</v>
      </c>
      <c r="E328" s="6" t="s">
        <v>87</v>
      </c>
      <c r="F328" s="9"/>
      <c r="G328" s="2">
        <f t="shared" ref="G328:I329" si="207">G329</f>
        <v>0</v>
      </c>
      <c r="H328" s="2">
        <f t="shared" si="207"/>
        <v>0</v>
      </c>
      <c r="I328" s="2">
        <f t="shared" si="207"/>
        <v>0</v>
      </c>
      <c r="J328" s="2">
        <f t="shared" ref="J328:J329" si="208">J329</f>
        <v>0</v>
      </c>
      <c r="K328" s="2">
        <f>K329</f>
        <v>0</v>
      </c>
      <c r="L328" s="2">
        <f>L329</f>
        <v>0</v>
      </c>
      <c r="M328" s="2">
        <f t="shared" ref="M328:M329" si="209">M329</f>
        <v>0</v>
      </c>
    </row>
    <row r="329" spans="1:13" ht="29.25" hidden="1" customHeight="1" x14ac:dyDescent="0.2">
      <c r="A329" s="42"/>
      <c r="B329" s="11" t="s">
        <v>162</v>
      </c>
      <c r="C329" s="8">
        <v>5</v>
      </c>
      <c r="D329" s="8">
        <v>5</v>
      </c>
      <c r="E329" s="64" t="s">
        <v>163</v>
      </c>
      <c r="F329" s="9"/>
      <c r="G329" s="2">
        <f t="shared" si="207"/>
        <v>0</v>
      </c>
      <c r="H329" s="2">
        <f t="shared" si="207"/>
        <v>0</v>
      </c>
      <c r="I329" s="2">
        <f t="shared" si="207"/>
        <v>0</v>
      </c>
      <c r="J329" s="2">
        <f t="shared" si="208"/>
        <v>0</v>
      </c>
      <c r="K329" s="2">
        <f>K330</f>
        <v>0</v>
      </c>
      <c r="L329" s="2">
        <f>L330</f>
        <v>0</v>
      </c>
      <c r="M329" s="2">
        <f t="shared" si="209"/>
        <v>0</v>
      </c>
    </row>
    <row r="330" spans="1:13" ht="24" hidden="1" x14ac:dyDescent="0.2">
      <c r="A330" s="42"/>
      <c r="B330" s="11" t="s">
        <v>65</v>
      </c>
      <c r="C330" s="8">
        <v>5</v>
      </c>
      <c r="D330" s="8">
        <v>5</v>
      </c>
      <c r="E330" s="64" t="s">
        <v>164</v>
      </c>
      <c r="F330" s="9"/>
      <c r="G330" s="2">
        <f>G331+G333</f>
        <v>0</v>
      </c>
      <c r="H330" s="2">
        <f>H331+H333</f>
        <v>0</v>
      </c>
      <c r="I330" s="2">
        <f>I331+I333</f>
        <v>0</v>
      </c>
      <c r="J330" s="2">
        <f t="shared" ref="J330" si="210">J331+J333</f>
        <v>0</v>
      </c>
      <c r="K330" s="2">
        <f>K331+K333</f>
        <v>0</v>
      </c>
      <c r="L330" s="2">
        <f>L331+L333</f>
        <v>0</v>
      </c>
      <c r="M330" s="2">
        <f t="shared" ref="M330" si="211">M331+M333</f>
        <v>0</v>
      </c>
    </row>
    <row r="331" spans="1:13" ht="24" hidden="1" x14ac:dyDescent="0.2">
      <c r="A331" s="42"/>
      <c r="B331" s="12" t="s">
        <v>73</v>
      </c>
      <c r="C331" s="8">
        <v>5</v>
      </c>
      <c r="D331" s="8">
        <v>5</v>
      </c>
      <c r="E331" s="64" t="s">
        <v>164</v>
      </c>
      <c r="F331" s="9">
        <v>200</v>
      </c>
      <c r="G331" s="2">
        <f t="shared" ref="G331:M331" si="212">G332</f>
        <v>0</v>
      </c>
      <c r="H331" s="2">
        <f t="shared" si="212"/>
        <v>0</v>
      </c>
      <c r="I331" s="2">
        <f t="shared" si="212"/>
        <v>0</v>
      </c>
      <c r="J331" s="2">
        <f t="shared" si="212"/>
        <v>0</v>
      </c>
      <c r="K331" s="2">
        <f t="shared" si="212"/>
        <v>0</v>
      </c>
      <c r="L331" s="2">
        <f t="shared" si="212"/>
        <v>0</v>
      </c>
      <c r="M331" s="2">
        <f t="shared" si="212"/>
        <v>0</v>
      </c>
    </row>
    <row r="332" spans="1:13" ht="24" hidden="1" x14ac:dyDescent="0.2">
      <c r="A332" s="42"/>
      <c r="B332" s="12" t="s">
        <v>16</v>
      </c>
      <c r="C332" s="8">
        <v>5</v>
      </c>
      <c r="D332" s="8">
        <v>5</v>
      </c>
      <c r="E332" s="64" t="s">
        <v>164</v>
      </c>
      <c r="F332" s="61">
        <v>240</v>
      </c>
      <c r="G332" s="2"/>
      <c r="H332" s="2"/>
      <c r="I332" s="2"/>
      <c r="J332" s="2">
        <f>H332+I332</f>
        <v>0</v>
      </c>
      <c r="K332" s="2"/>
      <c r="L332" s="2"/>
      <c r="M332" s="2">
        <f>K332+L332</f>
        <v>0</v>
      </c>
    </row>
    <row r="333" spans="1:13" hidden="1" x14ac:dyDescent="0.2">
      <c r="A333" s="42"/>
      <c r="B333" s="11" t="s">
        <v>18</v>
      </c>
      <c r="C333" s="8">
        <v>5</v>
      </c>
      <c r="D333" s="8">
        <v>5</v>
      </c>
      <c r="E333" s="64" t="s">
        <v>164</v>
      </c>
      <c r="F333" s="9">
        <v>800</v>
      </c>
      <c r="G333" s="2">
        <f t="shared" ref="G333:M333" si="213">G334</f>
        <v>0</v>
      </c>
      <c r="H333" s="2">
        <f t="shared" si="213"/>
        <v>0</v>
      </c>
      <c r="I333" s="2">
        <f t="shared" si="213"/>
        <v>0</v>
      </c>
      <c r="J333" s="2">
        <f t="shared" si="213"/>
        <v>0</v>
      </c>
      <c r="K333" s="2">
        <f t="shared" si="213"/>
        <v>0</v>
      </c>
      <c r="L333" s="2">
        <f t="shared" si="213"/>
        <v>0</v>
      </c>
      <c r="M333" s="2">
        <f t="shared" si="213"/>
        <v>0</v>
      </c>
    </row>
    <row r="334" spans="1:13" ht="36" hidden="1" x14ac:dyDescent="0.2">
      <c r="A334" s="42"/>
      <c r="B334" s="12" t="s">
        <v>74</v>
      </c>
      <c r="C334" s="8">
        <v>5</v>
      </c>
      <c r="D334" s="8">
        <v>5</v>
      </c>
      <c r="E334" s="64" t="s">
        <v>164</v>
      </c>
      <c r="F334" s="61">
        <v>810</v>
      </c>
      <c r="G334" s="2">
        <v>0</v>
      </c>
      <c r="H334" s="2">
        <v>0</v>
      </c>
      <c r="I334" s="2"/>
      <c r="J334" s="2">
        <f>H334+I334</f>
        <v>0</v>
      </c>
      <c r="K334" s="2">
        <v>0</v>
      </c>
      <c r="L334" s="2"/>
      <c r="M334" s="2">
        <f>K334+L334</f>
        <v>0</v>
      </c>
    </row>
    <row r="335" spans="1:13" s="1" customFormat="1" hidden="1" x14ac:dyDescent="0.2">
      <c r="B335" s="12" t="s">
        <v>123</v>
      </c>
      <c r="C335" s="6" t="s">
        <v>124</v>
      </c>
      <c r="D335" s="6" t="s">
        <v>27</v>
      </c>
      <c r="E335" s="31"/>
      <c r="F335" s="9"/>
      <c r="G335" s="2">
        <f>G336</f>
        <v>0</v>
      </c>
      <c r="H335" s="2">
        <f t="shared" ref="H335:K337" si="214">H336</f>
        <v>0</v>
      </c>
      <c r="I335" s="2">
        <f t="shared" ref="I335:J337" si="215">I336</f>
        <v>0</v>
      </c>
      <c r="J335" s="2">
        <f t="shared" si="215"/>
        <v>0</v>
      </c>
      <c r="K335" s="2">
        <f t="shared" si="214"/>
        <v>0</v>
      </c>
      <c r="L335" s="2">
        <f t="shared" ref="L335:M337" si="216">L336</f>
        <v>0</v>
      </c>
      <c r="M335" s="2">
        <f t="shared" si="216"/>
        <v>0</v>
      </c>
    </row>
    <row r="336" spans="1:13" s="1" customFormat="1" hidden="1" x14ac:dyDescent="0.2">
      <c r="B336" s="12" t="s">
        <v>125</v>
      </c>
      <c r="C336" s="6" t="s">
        <v>124</v>
      </c>
      <c r="D336" s="6" t="s">
        <v>42</v>
      </c>
      <c r="E336" s="31"/>
      <c r="F336" s="9"/>
      <c r="G336" s="2">
        <f>G337</f>
        <v>0</v>
      </c>
      <c r="H336" s="2">
        <f t="shared" si="214"/>
        <v>0</v>
      </c>
      <c r="I336" s="2">
        <f t="shared" si="215"/>
        <v>0</v>
      </c>
      <c r="J336" s="2">
        <f t="shared" si="215"/>
        <v>0</v>
      </c>
      <c r="K336" s="2">
        <f t="shared" si="214"/>
        <v>0</v>
      </c>
      <c r="L336" s="2">
        <f t="shared" si="216"/>
        <v>0</v>
      </c>
      <c r="M336" s="2">
        <f t="shared" si="216"/>
        <v>0</v>
      </c>
    </row>
    <row r="337" spans="2:13" s="1" customFormat="1" ht="24" hidden="1" x14ac:dyDescent="0.2">
      <c r="B337" s="12" t="s">
        <v>83</v>
      </c>
      <c r="C337" s="6" t="s">
        <v>124</v>
      </c>
      <c r="D337" s="6" t="s">
        <v>42</v>
      </c>
      <c r="E337" s="75" t="s">
        <v>100</v>
      </c>
      <c r="F337" s="9"/>
      <c r="G337" s="2">
        <f>G338</f>
        <v>0</v>
      </c>
      <c r="H337" s="2">
        <f t="shared" si="214"/>
        <v>0</v>
      </c>
      <c r="I337" s="2">
        <f t="shared" si="215"/>
        <v>0</v>
      </c>
      <c r="J337" s="2">
        <f t="shared" si="215"/>
        <v>0</v>
      </c>
      <c r="K337" s="2">
        <f t="shared" si="214"/>
        <v>0</v>
      </c>
      <c r="L337" s="2">
        <f t="shared" si="216"/>
        <v>0</v>
      </c>
      <c r="M337" s="2">
        <f t="shared" si="216"/>
        <v>0</v>
      </c>
    </row>
    <row r="338" spans="2:13" s="1" customFormat="1" ht="24" hidden="1" x14ac:dyDescent="0.2">
      <c r="B338" s="12" t="s">
        <v>44</v>
      </c>
      <c r="C338" s="6" t="s">
        <v>124</v>
      </c>
      <c r="D338" s="6" t="s">
        <v>42</v>
      </c>
      <c r="E338" s="75" t="s">
        <v>102</v>
      </c>
      <c r="F338" s="9"/>
      <c r="G338" s="2">
        <f t="shared" ref="G338:M338" si="217">G339+G345+G342</f>
        <v>0</v>
      </c>
      <c r="H338" s="2">
        <f t="shared" si="217"/>
        <v>0</v>
      </c>
      <c r="I338" s="2">
        <f t="shared" si="217"/>
        <v>0</v>
      </c>
      <c r="J338" s="2">
        <f t="shared" si="217"/>
        <v>0</v>
      </c>
      <c r="K338" s="2">
        <f t="shared" si="217"/>
        <v>0</v>
      </c>
      <c r="L338" s="2">
        <f t="shared" si="217"/>
        <v>0</v>
      </c>
      <c r="M338" s="2">
        <f t="shared" si="217"/>
        <v>0</v>
      </c>
    </row>
    <row r="339" spans="2:13" s="1" customFormat="1" ht="36" hidden="1" x14ac:dyDescent="0.2">
      <c r="B339" s="29" t="s">
        <v>137</v>
      </c>
      <c r="C339" s="6" t="s">
        <v>124</v>
      </c>
      <c r="D339" s="6" t="s">
        <v>42</v>
      </c>
      <c r="E339" s="75" t="s">
        <v>126</v>
      </c>
      <c r="F339" s="9"/>
      <c r="G339" s="2">
        <f>G340</f>
        <v>0</v>
      </c>
      <c r="H339" s="2">
        <f t="shared" ref="H339:K340" si="218">H340</f>
        <v>0</v>
      </c>
      <c r="I339" s="2">
        <f>I340</f>
        <v>0</v>
      </c>
      <c r="J339" s="2">
        <f>J340</f>
        <v>0</v>
      </c>
      <c r="K339" s="2">
        <f t="shared" si="218"/>
        <v>0</v>
      </c>
      <c r="L339" s="2">
        <f>L340</f>
        <v>0</v>
      </c>
      <c r="M339" s="2">
        <f>M340</f>
        <v>0</v>
      </c>
    </row>
    <row r="340" spans="2:13" s="1" customFormat="1" ht="24" hidden="1" x14ac:dyDescent="0.2">
      <c r="B340" s="12" t="s">
        <v>73</v>
      </c>
      <c r="C340" s="6" t="s">
        <v>124</v>
      </c>
      <c r="D340" s="6" t="s">
        <v>42</v>
      </c>
      <c r="E340" s="75" t="s">
        <v>126</v>
      </c>
      <c r="F340" s="9">
        <v>200</v>
      </c>
      <c r="G340" s="2">
        <f>G341</f>
        <v>0</v>
      </c>
      <c r="H340" s="2">
        <f t="shared" si="218"/>
        <v>0</v>
      </c>
      <c r="I340" s="2">
        <f>I341</f>
        <v>0</v>
      </c>
      <c r="J340" s="2">
        <f>J341</f>
        <v>0</v>
      </c>
      <c r="K340" s="2">
        <f t="shared" si="218"/>
        <v>0</v>
      </c>
      <c r="L340" s="2">
        <f>L341</f>
        <v>0</v>
      </c>
      <c r="M340" s="2">
        <f>M341</f>
        <v>0</v>
      </c>
    </row>
    <row r="341" spans="2:13" s="1" customFormat="1" ht="24" hidden="1" x14ac:dyDescent="0.2">
      <c r="B341" s="12" t="s">
        <v>16</v>
      </c>
      <c r="C341" s="6" t="s">
        <v>124</v>
      </c>
      <c r="D341" s="6" t="s">
        <v>42</v>
      </c>
      <c r="E341" s="75" t="s">
        <v>126</v>
      </c>
      <c r="F341" s="61">
        <v>240</v>
      </c>
      <c r="G341" s="2">
        <v>0</v>
      </c>
      <c r="H341" s="2">
        <v>0</v>
      </c>
      <c r="I341" s="2"/>
      <c r="J341" s="2">
        <f>H341+I341</f>
        <v>0</v>
      </c>
      <c r="K341" s="2">
        <v>0</v>
      </c>
      <c r="L341" s="2"/>
      <c r="M341" s="2">
        <f>K341+L341</f>
        <v>0</v>
      </c>
    </row>
    <row r="342" spans="2:13" s="1" customFormat="1" ht="48" hidden="1" x14ac:dyDescent="0.2">
      <c r="B342" s="18" t="s">
        <v>64</v>
      </c>
      <c r="C342" s="15" t="s">
        <v>124</v>
      </c>
      <c r="D342" s="15" t="s">
        <v>42</v>
      </c>
      <c r="E342" s="76" t="s">
        <v>127</v>
      </c>
      <c r="F342" s="21"/>
      <c r="G342" s="17">
        <f>G343</f>
        <v>0</v>
      </c>
      <c r="H342" s="17">
        <f t="shared" ref="H342:K343" si="219">H343</f>
        <v>0</v>
      </c>
      <c r="I342" s="17">
        <f>I343</f>
        <v>0</v>
      </c>
      <c r="J342" s="17">
        <f>J343</f>
        <v>0</v>
      </c>
      <c r="K342" s="17">
        <f t="shared" si="219"/>
        <v>0</v>
      </c>
      <c r="L342" s="17">
        <f>L343</f>
        <v>0</v>
      </c>
      <c r="M342" s="17">
        <f>M343</f>
        <v>0</v>
      </c>
    </row>
    <row r="343" spans="2:13" s="1" customFormat="1" hidden="1" x14ac:dyDescent="0.2">
      <c r="B343" s="18" t="s">
        <v>55</v>
      </c>
      <c r="C343" s="15" t="s">
        <v>124</v>
      </c>
      <c r="D343" s="15" t="s">
        <v>42</v>
      </c>
      <c r="E343" s="76" t="s">
        <v>127</v>
      </c>
      <c r="F343" s="21">
        <v>500</v>
      </c>
      <c r="G343" s="17">
        <f>G344</f>
        <v>0</v>
      </c>
      <c r="H343" s="17">
        <f t="shared" si="219"/>
        <v>0</v>
      </c>
      <c r="I343" s="17">
        <f>I344</f>
        <v>0</v>
      </c>
      <c r="J343" s="17">
        <f>J344</f>
        <v>0</v>
      </c>
      <c r="K343" s="17">
        <f t="shared" si="219"/>
        <v>0</v>
      </c>
      <c r="L343" s="17">
        <f>L344</f>
        <v>0</v>
      </c>
      <c r="M343" s="17">
        <f>M344</f>
        <v>0</v>
      </c>
    </row>
    <row r="344" spans="2:13" s="1" customFormat="1" hidden="1" x14ac:dyDescent="0.2">
      <c r="B344" s="18" t="s">
        <v>56</v>
      </c>
      <c r="C344" s="15" t="s">
        <v>124</v>
      </c>
      <c r="D344" s="15" t="s">
        <v>42</v>
      </c>
      <c r="E344" s="76" t="s">
        <v>127</v>
      </c>
      <c r="F344" s="62">
        <v>540</v>
      </c>
      <c r="G344" s="17">
        <v>0</v>
      </c>
      <c r="H344" s="17">
        <v>0</v>
      </c>
      <c r="I344" s="17"/>
      <c r="J344" s="2">
        <f>H344+I344</f>
        <v>0</v>
      </c>
      <c r="K344" s="17">
        <v>0</v>
      </c>
      <c r="L344" s="17"/>
      <c r="M344" s="2">
        <f>K344+L344</f>
        <v>0</v>
      </c>
    </row>
    <row r="345" spans="2:13" s="1" customFormat="1" ht="24" hidden="1" x14ac:dyDescent="0.2">
      <c r="B345" s="18" t="s">
        <v>65</v>
      </c>
      <c r="C345" s="15" t="s">
        <v>124</v>
      </c>
      <c r="D345" s="15" t="s">
        <v>42</v>
      </c>
      <c r="E345" s="72" t="s">
        <v>103</v>
      </c>
      <c r="F345" s="21"/>
      <c r="G345" s="17">
        <f>G346</f>
        <v>0</v>
      </c>
      <c r="H345" s="17">
        <f t="shared" ref="H345:K346" si="220">H346</f>
        <v>0</v>
      </c>
      <c r="I345" s="17">
        <f>I346</f>
        <v>0</v>
      </c>
      <c r="J345" s="17">
        <f>J346</f>
        <v>0</v>
      </c>
      <c r="K345" s="17">
        <f t="shared" si="220"/>
        <v>0</v>
      </c>
      <c r="L345" s="17">
        <f>L346</f>
        <v>0</v>
      </c>
      <c r="M345" s="17">
        <f>M346</f>
        <v>0</v>
      </c>
    </row>
    <row r="346" spans="2:13" s="1" customFormat="1" ht="24" hidden="1" x14ac:dyDescent="0.2">
      <c r="B346" s="12" t="s">
        <v>73</v>
      </c>
      <c r="C346" s="6" t="s">
        <v>124</v>
      </c>
      <c r="D346" s="6" t="s">
        <v>42</v>
      </c>
      <c r="E346" s="64" t="s">
        <v>103</v>
      </c>
      <c r="F346" s="9">
        <v>200</v>
      </c>
      <c r="G346" s="17">
        <f>G347</f>
        <v>0</v>
      </c>
      <c r="H346" s="17">
        <f t="shared" si="220"/>
        <v>0</v>
      </c>
      <c r="I346" s="17">
        <f>I347</f>
        <v>0</v>
      </c>
      <c r="J346" s="17">
        <f>J347</f>
        <v>0</v>
      </c>
      <c r="K346" s="17">
        <f t="shared" si="220"/>
        <v>0</v>
      </c>
      <c r="L346" s="17">
        <f>L347</f>
        <v>0</v>
      </c>
      <c r="M346" s="17">
        <f>M347</f>
        <v>0</v>
      </c>
    </row>
    <row r="347" spans="2:13" s="1" customFormat="1" ht="24" hidden="1" x14ac:dyDescent="0.2">
      <c r="B347" s="12" t="s">
        <v>16</v>
      </c>
      <c r="C347" s="6" t="s">
        <v>124</v>
      </c>
      <c r="D347" s="6" t="s">
        <v>42</v>
      </c>
      <c r="E347" s="64" t="s">
        <v>103</v>
      </c>
      <c r="F347" s="61">
        <v>240</v>
      </c>
      <c r="G347" s="2">
        <v>0</v>
      </c>
      <c r="H347" s="2">
        <v>0</v>
      </c>
      <c r="I347" s="2"/>
      <c r="J347" s="2">
        <f>H347+I347</f>
        <v>0</v>
      </c>
      <c r="K347" s="2">
        <v>0</v>
      </c>
      <c r="L347" s="2"/>
      <c r="M347" s="2">
        <f>K347+L347</f>
        <v>0</v>
      </c>
    </row>
    <row r="348" spans="2:13" x14ac:dyDescent="0.2">
      <c r="B348" s="12" t="s">
        <v>120</v>
      </c>
      <c r="C348" s="6" t="s">
        <v>36</v>
      </c>
      <c r="D348" s="6" t="s">
        <v>27</v>
      </c>
      <c r="E348" s="6"/>
      <c r="F348" s="9"/>
      <c r="G348" s="2">
        <f t="shared" ref="G348:M348" si="221">G349</f>
        <v>26344.5</v>
      </c>
      <c r="H348" s="2">
        <f t="shared" si="221"/>
        <v>22321.5</v>
      </c>
      <c r="I348" s="2">
        <f t="shared" si="221"/>
        <v>0</v>
      </c>
      <c r="J348" s="2">
        <f t="shared" si="221"/>
        <v>22321.5</v>
      </c>
      <c r="K348" s="2">
        <f t="shared" si="221"/>
        <v>22896.2</v>
      </c>
      <c r="L348" s="2">
        <f t="shared" si="221"/>
        <v>0</v>
      </c>
      <c r="M348" s="2">
        <f t="shared" si="221"/>
        <v>22896.2</v>
      </c>
    </row>
    <row r="349" spans="2:13" x14ac:dyDescent="0.2">
      <c r="B349" s="12" t="s">
        <v>49</v>
      </c>
      <c r="C349" s="6" t="s">
        <v>36</v>
      </c>
      <c r="D349" s="6" t="s">
        <v>34</v>
      </c>
      <c r="E349" s="6"/>
      <c r="F349" s="9"/>
      <c r="G349" s="2">
        <f t="shared" ref="G349:M349" si="222">G350+G384</f>
        <v>26344.5</v>
      </c>
      <c r="H349" s="2">
        <f t="shared" si="222"/>
        <v>22321.5</v>
      </c>
      <c r="I349" s="2">
        <f t="shared" si="222"/>
        <v>0</v>
      </c>
      <c r="J349" s="2">
        <f t="shared" si="222"/>
        <v>22321.5</v>
      </c>
      <c r="K349" s="2">
        <f t="shared" si="222"/>
        <v>22896.2</v>
      </c>
      <c r="L349" s="2">
        <f t="shared" si="222"/>
        <v>0</v>
      </c>
      <c r="M349" s="2">
        <f t="shared" si="222"/>
        <v>22896.2</v>
      </c>
    </row>
    <row r="350" spans="2:13" ht="24" x14ac:dyDescent="0.2">
      <c r="B350" s="32" t="s">
        <v>322</v>
      </c>
      <c r="C350" s="6" t="s">
        <v>36</v>
      </c>
      <c r="D350" s="6" t="s">
        <v>34</v>
      </c>
      <c r="E350" s="15" t="s">
        <v>108</v>
      </c>
      <c r="F350" s="9"/>
      <c r="G350" s="2">
        <f>G351+G358</f>
        <v>26044.5</v>
      </c>
      <c r="H350" s="2">
        <f t="shared" ref="H350:K350" si="223">H351+H358</f>
        <v>22321.5</v>
      </c>
      <c r="I350" s="2">
        <f>I351+I358</f>
        <v>0</v>
      </c>
      <c r="J350" s="2">
        <f>J351+J358</f>
        <v>22321.5</v>
      </c>
      <c r="K350" s="2">
        <f t="shared" si="223"/>
        <v>22896.2</v>
      </c>
      <c r="L350" s="2">
        <f>L351+L358</f>
        <v>0</v>
      </c>
      <c r="M350" s="2">
        <f>M351+M358</f>
        <v>22896.2</v>
      </c>
    </row>
    <row r="351" spans="2:13" ht="24" hidden="1" x14ac:dyDescent="0.2">
      <c r="B351" s="28" t="s">
        <v>323</v>
      </c>
      <c r="C351" s="15" t="s">
        <v>36</v>
      </c>
      <c r="D351" s="15" t="s">
        <v>34</v>
      </c>
      <c r="E351" s="15" t="s">
        <v>112</v>
      </c>
      <c r="F351" s="16"/>
      <c r="G351" s="17">
        <f>G352+G355</f>
        <v>200</v>
      </c>
      <c r="H351" s="17">
        <f t="shared" ref="H351:K351" si="224">H352+H355</f>
        <v>0</v>
      </c>
      <c r="I351" s="17">
        <f>I352+I355</f>
        <v>0</v>
      </c>
      <c r="J351" s="17">
        <f>J352+J355</f>
        <v>0</v>
      </c>
      <c r="K351" s="17">
        <f t="shared" si="224"/>
        <v>0</v>
      </c>
      <c r="L351" s="17">
        <f>L352+L355</f>
        <v>0</v>
      </c>
      <c r="M351" s="17">
        <f>M352+M355</f>
        <v>0</v>
      </c>
    </row>
    <row r="352" spans="2:13" ht="24" hidden="1" x14ac:dyDescent="0.2">
      <c r="B352" s="28" t="s">
        <v>324</v>
      </c>
      <c r="C352" s="15" t="s">
        <v>36</v>
      </c>
      <c r="D352" s="15" t="s">
        <v>34</v>
      </c>
      <c r="E352" s="20" t="s">
        <v>266</v>
      </c>
      <c r="F352" s="16"/>
      <c r="G352" s="17">
        <f>G353</f>
        <v>190</v>
      </c>
      <c r="H352" s="17">
        <f t="shared" ref="H352:K353" si="225">H353</f>
        <v>0</v>
      </c>
      <c r="I352" s="17">
        <f>I353</f>
        <v>0</v>
      </c>
      <c r="J352" s="17">
        <f>J353</f>
        <v>0</v>
      </c>
      <c r="K352" s="17">
        <f t="shared" si="225"/>
        <v>0</v>
      </c>
      <c r="L352" s="17">
        <f>L353</f>
        <v>0</v>
      </c>
      <c r="M352" s="17">
        <f>M353</f>
        <v>0</v>
      </c>
    </row>
    <row r="353" spans="2:13" ht="24" hidden="1" x14ac:dyDescent="0.2">
      <c r="B353" s="12" t="s">
        <v>73</v>
      </c>
      <c r="C353" s="6" t="s">
        <v>36</v>
      </c>
      <c r="D353" s="6" t="s">
        <v>34</v>
      </c>
      <c r="E353" s="20" t="s">
        <v>266</v>
      </c>
      <c r="F353" s="9">
        <v>200</v>
      </c>
      <c r="G353" s="2">
        <f>G354</f>
        <v>190</v>
      </c>
      <c r="H353" s="2">
        <f t="shared" si="225"/>
        <v>0</v>
      </c>
      <c r="I353" s="2">
        <f>I354</f>
        <v>0</v>
      </c>
      <c r="J353" s="2">
        <f>J354</f>
        <v>0</v>
      </c>
      <c r="K353" s="2">
        <f t="shared" si="225"/>
        <v>0</v>
      </c>
      <c r="L353" s="2">
        <f>L354</f>
        <v>0</v>
      </c>
      <c r="M353" s="2">
        <f>M354</f>
        <v>0</v>
      </c>
    </row>
    <row r="354" spans="2:13" ht="24" hidden="1" x14ac:dyDescent="0.2">
      <c r="B354" s="18" t="s">
        <v>16</v>
      </c>
      <c r="C354" s="20" t="s">
        <v>36</v>
      </c>
      <c r="D354" s="20" t="s">
        <v>34</v>
      </c>
      <c r="E354" s="20" t="s">
        <v>266</v>
      </c>
      <c r="F354" s="62">
        <v>240</v>
      </c>
      <c r="G354" s="22">
        <v>190</v>
      </c>
      <c r="H354" s="22">
        <v>0</v>
      </c>
      <c r="I354" s="22"/>
      <c r="J354" s="2">
        <f>H354+I354</f>
        <v>0</v>
      </c>
      <c r="K354" s="22">
        <v>0</v>
      </c>
      <c r="L354" s="22"/>
      <c r="M354" s="2">
        <f>K354+L354</f>
        <v>0</v>
      </c>
    </row>
    <row r="355" spans="2:13" ht="36" hidden="1" x14ac:dyDescent="0.2">
      <c r="B355" s="18" t="s">
        <v>165</v>
      </c>
      <c r="C355" s="20" t="s">
        <v>36</v>
      </c>
      <c r="D355" s="20" t="s">
        <v>34</v>
      </c>
      <c r="E355" s="20" t="s">
        <v>267</v>
      </c>
      <c r="F355" s="21"/>
      <c r="G355" s="22">
        <f>G356</f>
        <v>10</v>
      </c>
      <c r="H355" s="22">
        <f t="shared" ref="H355:K356" si="226">H356</f>
        <v>0</v>
      </c>
      <c r="I355" s="22">
        <f>I356</f>
        <v>0</v>
      </c>
      <c r="J355" s="22">
        <f>J356</f>
        <v>0</v>
      </c>
      <c r="K355" s="22">
        <f t="shared" si="226"/>
        <v>0</v>
      </c>
      <c r="L355" s="22">
        <f>L356</f>
        <v>0</v>
      </c>
      <c r="M355" s="22">
        <f>M356</f>
        <v>0</v>
      </c>
    </row>
    <row r="356" spans="2:13" ht="24" hidden="1" x14ac:dyDescent="0.2">
      <c r="B356" s="12" t="s">
        <v>73</v>
      </c>
      <c r="C356" s="20" t="s">
        <v>36</v>
      </c>
      <c r="D356" s="20" t="s">
        <v>34</v>
      </c>
      <c r="E356" s="20" t="s">
        <v>267</v>
      </c>
      <c r="F356" s="9">
        <v>200</v>
      </c>
      <c r="G356" s="22">
        <f>G357</f>
        <v>10</v>
      </c>
      <c r="H356" s="22">
        <f t="shared" si="226"/>
        <v>0</v>
      </c>
      <c r="I356" s="22">
        <f>I357</f>
        <v>0</v>
      </c>
      <c r="J356" s="22">
        <f>J357</f>
        <v>0</v>
      </c>
      <c r="K356" s="22">
        <f t="shared" si="226"/>
        <v>0</v>
      </c>
      <c r="L356" s="22">
        <f>L357</f>
        <v>0</v>
      </c>
      <c r="M356" s="22">
        <f>M357</f>
        <v>0</v>
      </c>
    </row>
    <row r="357" spans="2:13" ht="24" hidden="1" x14ac:dyDescent="0.2">
      <c r="B357" s="18" t="s">
        <v>16</v>
      </c>
      <c r="C357" s="20" t="s">
        <v>36</v>
      </c>
      <c r="D357" s="20" t="s">
        <v>34</v>
      </c>
      <c r="E357" s="20" t="s">
        <v>267</v>
      </c>
      <c r="F357" s="62">
        <v>240</v>
      </c>
      <c r="G357" s="22">
        <v>10</v>
      </c>
      <c r="H357" s="22">
        <v>0</v>
      </c>
      <c r="I357" s="22"/>
      <c r="J357" s="2">
        <f>H357+I357</f>
        <v>0</v>
      </c>
      <c r="K357" s="22">
        <v>0</v>
      </c>
      <c r="L357" s="22"/>
      <c r="M357" s="2">
        <f>K357+L357</f>
        <v>0</v>
      </c>
    </row>
    <row r="358" spans="2:13" x14ac:dyDescent="0.2">
      <c r="B358" s="11" t="s">
        <v>289</v>
      </c>
      <c r="C358" s="6" t="s">
        <v>36</v>
      </c>
      <c r="D358" s="6" t="s">
        <v>34</v>
      </c>
      <c r="E358" s="15" t="s">
        <v>268</v>
      </c>
      <c r="F358" s="9"/>
      <c r="G358" s="2">
        <f>G359+G368</f>
        <v>25844.5</v>
      </c>
      <c r="H358" s="2">
        <f t="shared" ref="H358:K358" si="227">H359+H368</f>
        <v>22321.5</v>
      </c>
      <c r="I358" s="2">
        <f>I359+I368</f>
        <v>0</v>
      </c>
      <c r="J358" s="2">
        <f>J359+J368</f>
        <v>22321.5</v>
      </c>
      <c r="K358" s="2">
        <f t="shared" si="227"/>
        <v>22896.2</v>
      </c>
      <c r="L358" s="2">
        <f>L359+L368</f>
        <v>0</v>
      </c>
      <c r="M358" s="2">
        <f>M359+M368</f>
        <v>22896.2</v>
      </c>
    </row>
    <row r="359" spans="2:13" ht="24" x14ac:dyDescent="0.2">
      <c r="B359" s="11" t="s">
        <v>294</v>
      </c>
      <c r="C359" s="6" t="s">
        <v>36</v>
      </c>
      <c r="D359" s="6" t="s">
        <v>34</v>
      </c>
      <c r="E359" s="15" t="s">
        <v>269</v>
      </c>
      <c r="F359" s="9"/>
      <c r="G359" s="2">
        <f>G360</f>
        <v>25844.5</v>
      </c>
      <c r="H359" s="2">
        <f t="shared" ref="H359:K359" si="228">H360</f>
        <v>22321.5</v>
      </c>
      <c r="I359" s="2">
        <f>I360</f>
        <v>0</v>
      </c>
      <c r="J359" s="2">
        <f>J360</f>
        <v>22321.5</v>
      </c>
      <c r="K359" s="2">
        <f t="shared" si="228"/>
        <v>22896.2</v>
      </c>
      <c r="L359" s="2">
        <f>L360</f>
        <v>0</v>
      </c>
      <c r="M359" s="2">
        <f>M360</f>
        <v>22896.2</v>
      </c>
    </row>
    <row r="360" spans="2:13" ht="24" x14ac:dyDescent="0.2">
      <c r="B360" s="11" t="s">
        <v>71</v>
      </c>
      <c r="C360" s="6" t="s">
        <v>36</v>
      </c>
      <c r="D360" s="6" t="s">
        <v>34</v>
      </c>
      <c r="E360" s="6" t="s">
        <v>270</v>
      </c>
      <c r="F360" s="9"/>
      <c r="G360" s="2">
        <f>G361+G363+G365</f>
        <v>25844.5</v>
      </c>
      <c r="H360" s="2">
        <f t="shared" ref="H360:K360" si="229">H361+H363+H365</f>
        <v>22321.5</v>
      </c>
      <c r="I360" s="2">
        <f>I361+I363+I365</f>
        <v>0</v>
      </c>
      <c r="J360" s="2">
        <f>J361+J363+J365</f>
        <v>22321.5</v>
      </c>
      <c r="K360" s="2">
        <f t="shared" si="229"/>
        <v>22896.2</v>
      </c>
      <c r="L360" s="2">
        <f>L361+L363+L365</f>
        <v>0</v>
      </c>
      <c r="M360" s="2">
        <f>M361+M363+M365</f>
        <v>22896.2</v>
      </c>
    </row>
    <row r="361" spans="2:13" ht="48" x14ac:dyDescent="0.2">
      <c r="B361" s="12" t="s">
        <v>10</v>
      </c>
      <c r="C361" s="6" t="s">
        <v>36</v>
      </c>
      <c r="D361" s="6" t="s">
        <v>34</v>
      </c>
      <c r="E361" s="6" t="s">
        <v>270</v>
      </c>
      <c r="F361" s="9">
        <v>100</v>
      </c>
      <c r="G361" s="2">
        <f t="shared" ref="G361:M361" si="230">G362</f>
        <v>23456.3</v>
      </c>
      <c r="H361" s="2">
        <f t="shared" si="230"/>
        <v>22321.5</v>
      </c>
      <c r="I361" s="2">
        <f t="shared" si="230"/>
        <v>0</v>
      </c>
      <c r="J361" s="2">
        <f t="shared" si="230"/>
        <v>22321.5</v>
      </c>
      <c r="K361" s="2">
        <f t="shared" si="230"/>
        <v>22326.2</v>
      </c>
      <c r="L361" s="2">
        <f t="shared" si="230"/>
        <v>0</v>
      </c>
      <c r="M361" s="2">
        <f t="shared" si="230"/>
        <v>22326.2</v>
      </c>
    </row>
    <row r="362" spans="2:13" x14ac:dyDescent="0.2">
      <c r="B362" s="12" t="s">
        <v>76</v>
      </c>
      <c r="C362" s="6" t="s">
        <v>36</v>
      </c>
      <c r="D362" s="6" t="s">
        <v>34</v>
      </c>
      <c r="E362" s="6" t="s">
        <v>270</v>
      </c>
      <c r="F362" s="9">
        <v>110</v>
      </c>
      <c r="G362" s="2">
        <v>23456.3</v>
      </c>
      <c r="H362" s="2">
        <v>22321.5</v>
      </c>
      <c r="I362" s="2"/>
      <c r="J362" s="2">
        <f>H362+I362</f>
        <v>22321.5</v>
      </c>
      <c r="K362" s="2">
        <v>22326.2</v>
      </c>
      <c r="L362" s="2"/>
      <c r="M362" s="2">
        <f>K362+L362</f>
        <v>22326.2</v>
      </c>
    </row>
    <row r="363" spans="2:13" ht="24" hidden="1" x14ac:dyDescent="0.2">
      <c r="B363" s="12" t="s">
        <v>73</v>
      </c>
      <c r="C363" s="6" t="s">
        <v>36</v>
      </c>
      <c r="D363" s="6" t="s">
        <v>34</v>
      </c>
      <c r="E363" s="60" t="s">
        <v>270</v>
      </c>
      <c r="F363" s="9">
        <v>200</v>
      </c>
      <c r="G363" s="2">
        <f t="shared" ref="G363:M363" si="231">G364</f>
        <v>2086.4</v>
      </c>
      <c r="H363" s="2">
        <f t="shared" si="231"/>
        <v>0</v>
      </c>
      <c r="I363" s="2">
        <f t="shared" si="231"/>
        <v>0</v>
      </c>
      <c r="J363" s="2">
        <f t="shared" si="231"/>
        <v>0</v>
      </c>
      <c r="K363" s="2">
        <f t="shared" si="231"/>
        <v>570</v>
      </c>
      <c r="L363" s="2">
        <f t="shared" si="231"/>
        <v>0</v>
      </c>
      <c r="M363" s="2">
        <f t="shared" si="231"/>
        <v>570</v>
      </c>
    </row>
    <row r="364" spans="2:13" ht="24" hidden="1" x14ac:dyDescent="0.2">
      <c r="B364" s="12" t="s">
        <v>16</v>
      </c>
      <c r="C364" s="6" t="s">
        <v>36</v>
      </c>
      <c r="D364" s="6" t="s">
        <v>34</v>
      </c>
      <c r="E364" s="60" t="s">
        <v>270</v>
      </c>
      <c r="F364" s="61">
        <v>240</v>
      </c>
      <c r="G364" s="2">
        <v>2086.4</v>
      </c>
      <c r="H364" s="2">
        <v>0</v>
      </c>
      <c r="I364" s="2"/>
      <c r="J364" s="2">
        <f>H364+I364</f>
        <v>0</v>
      </c>
      <c r="K364" s="2">
        <v>570</v>
      </c>
      <c r="L364" s="2"/>
      <c r="M364" s="2">
        <f>K364+L364</f>
        <v>570</v>
      </c>
    </row>
    <row r="365" spans="2:13" hidden="1" x14ac:dyDescent="0.2">
      <c r="B365" s="12" t="s">
        <v>18</v>
      </c>
      <c r="C365" s="6" t="s">
        <v>36</v>
      </c>
      <c r="D365" s="6" t="s">
        <v>34</v>
      </c>
      <c r="E365" s="60" t="s">
        <v>270</v>
      </c>
      <c r="F365" s="9">
        <v>800</v>
      </c>
      <c r="G365" s="2">
        <f t="shared" ref="G365:M365" si="232">G366+G367</f>
        <v>301.8</v>
      </c>
      <c r="H365" s="2">
        <f t="shared" si="232"/>
        <v>0</v>
      </c>
      <c r="I365" s="2">
        <f t="shared" si="232"/>
        <v>0</v>
      </c>
      <c r="J365" s="2">
        <f t="shared" si="232"/>
        <v>0</v>
      </c>
      <c r="K365" s="2">
        <f t="shared" si="232"/>
        <v>0</v>
      </c>
      <c r="L365" s="2">
        <f t="shared" si="232"/>
        <v>0</v>
      </c>
      <c r="M365" s="2">
        <f t="shared" si="232"/>
        <v>0</v>
      </c>
    </row>
    <row r="366" spans="2:13" s="1" customFormat="1" hidden="1" x14ac:dyDescent="0.2">
      <c r="B366" s="23" t="s">
        <v>78</v>
      </c>
      <c r="C366" s="25" t="s">
        <v>36</v>
      </c>
      <c r="D366" s="25" t="s">
        <v>34</v>
      </c>
      <c r="E366" s="60" t="s">
        <v>270</v>
      </c>
      <c r="F366" s="63">
        <v>830</v>
      </c>
      <c r="G366" s="26">
        <v>0</v>
      </c>
      <c r="H366" s="26">
        <v>0</v>
      </c>
      <c r="I366" s="26"/>
      <c r="J366" s="2">
        <f t="shared" ref="J366:J367" si="233">H366+I366</f>
        <v>0</v>
      </c>
      <c r="K366" s="26">
        <v>0</v>
      </c>
      <c r="L366" s="26"/>
      <c r="M366" s="2">
        <f t="shared" ref="M366:M367" si="234">K366+L366</f>
        <v>0</v>
      </c>
    </row>
    <row r="367" spans="2:13" hidden="1" x14ac:dyDescent="0.2">
      <c r="B367" s="12" t="s">
        <v>19</v>
      </c>
      <c r="C367" s="6" t="s">
        <v>36</v>
      </c>
      <c r="D367" s="6" t="s">
        <v>34</v>
      </c>
      <c r="E367" s="60" t="s">
        <v>270</v>
      </c>
      <c r="F367" s="61">
        <v>850</v>
      </c>
      <c r="G367" s="2">
        <v>301.8</v>
      </c>
      <c r="H367" s="2">
        <v>0</v>
      </c>
      <c r="I367" s="2"/>
      <c r="J367" s="2">
        <f t="shared" si="233"/>
        <v>0</v>
      </c>
      <c r="K367" s="2">
        <v>0</v>
      </c>
      <c r="L367" s="2"/>
      <c r="M367" s="2">
        <f t="shared" si="234"/>
        <v>0</v>
      </c>
    </row>
    <row r="368" spans="2:13" hidden="1" x14ac:dyDescent="0.2">
      <c r="B368" s="11" t="s">
        <v>72</v>
      </c>
      <c r="C368" s="6" t="s">
        <v>36</v>
      </c>
      <c r="D368" s="6" t="s">
        <v>34</v>
      </c>
      <c r="E368" s="64" t="s">
        <v>109</v>
      </c>
      <c r="F368" s="9"/>
      <c r="G368" s="2">
        <f t="shared" ref="G368:M368" si="235">G369</f>
        <v>0</v>
      </c>
      <c r="H368" s="2">
        <f t="shared" si="235"/>
        <v>0</v>
      </c>
      <c r="I368" s="2">
        <f t="shared" si="235"/>
        <v>0</v>
      </c>
      <c r="J368" s="2">
        <f t="shared" si="235"/>
        <v>0</v>
      </c>
      <c r="K368" s="2">
        <f t="shared" si="235"/>
        <v>0</v>
      </c>
      <c r="L368" s="2">
        <f t="shared" si="235"/>
        <v>0</v>
      </c>
      <c r="M368" s="2">
        <f t="shared" si="235"/>
        <v>0</v>
      </c>
    </row>
    <row r="369" spans="2:13" ht="24" hidden="1" x14ac:dyDescent="0.2">
      <c r="B369" s="11" t="s">
        <v>71</v>
      </c>
      <c r="C369" s="6" t="s">
        <v>36</v>
      </c>
      <c r="D369" s="6" t="s">
        <v>34</v>
      </c>
      <c r="E369" s="64" t="s">
        <v>110</v>
      </c>
      <c r="F369" s="9"/>
      <c r="G369" s="2">
        <f t="shared" ref="G369:M369" si="236">G370+G372</f>
        <v>0</v>
      </c>
      <c r="H369" s="2">
        <f t="shared" si="236"/>
        <v>0</v>
      </c>
      <c r="I369" s="2">
        <f t="shared" si="236"/>
        <v>0</v>
      </c>
      <c r="J369" s="2">
        <f t="shared" si="236"/>
        <v>0</v>
      </c>
      <c r="K369" s="2">
        <f t="shared" si="236"/>
        <v>0</v>
      </c>
      <c r="L369" s="2">
        <f t="shared" si="236"/>
        <v>0</v>
      </c>
      <c r="M369" s="2">
        <f t="shared" si="236"/>
        <v>0</v>
      </c>
    </row>
    <row r="370" spans="2:13" ht="48" hidden="1" x14ac:dyDescent="0.2">
      <c r="B370" s="12" t="s">
        <v>10</v>
      </c>
      <c r="C370" s="6" t="s">
        <v>36</v>
      </c>
      <c r="D370" s="6" t="s">
        <v>34</v>
      </c>
      <c r="E370" s="64" t="s">
        <v>110</v>
      </c>
      <c r="F370" s="9">
        <v>100</v>
      </c>
      <c r="G370" s="2">
        <f t="shared" ref="G370:M370" si="237">G371</f>
        <v>0</v>
      </c>
      <c r="H370" s="2">
        <f t="shared" si="237"/>
        <v>0</v>
      </c>
      <c r="I370" s="2">
        <f t="shared" si="237"/>
        <v>0</v>
      </c>
      <c r="J370" s="2">
        <f t="shared" si="237"/>
        <v>0</v>
      </c>
      <c r="K370" s="2">
        <f t="shared" si="237"/>
        <v>0</v>
      </c>
      <c r="L370" s="2">
        <f t="shared" si="237"/>
        <v>0</v>
      </c>
      <c r="M370" s="2">
        <f t="shared" si="237"/>
        <v>0</v>
      </c>
    </row>
    <row r="371" spans="2:13" hidden="1" x14ac:dyDescent="0.2">
      <c r="B371" s="12" t="s">
        <v>76</v>
      </c>
      <c r="C371" s="6" t="s">
        <v>36</v>
      </c>
      <c r="D371" s="6" t="s">
        <v>34</v>
      </c>
      <c r="E371" s="64" t="s">
        <v>110</v>
      </c>
      <c r="F371" s="61">
        <v>110</v>
      </c>
      <c r="G371" s="2">
        <v>0</v>
      </c>
      <c r="H371" s="2">
        <v>0</v>
      </c>
      <c r="I371" s="2"/>
      <c r="J371" s="2">
        <f>H371+I371</f>
        <v>0</v>
      </c>
      <c r="K371" s="2">
        <v>0</v>
      </c>
      <c r="L371" s="2"/>
      <c r="M371" s="2">
        <f>K371+L371</f>
        <v>0</v>
      </c>
    </row>
    <row r="372" spans="2:13" ht="24" hidden="1" x14ac:dyDescent="0.2">
      <c r="B372" s="12" t="s">
        <v>73</v>
      </c>
      <c r="C372" s="6" t="s">
        <v>36</v>
      </c>
      <c r="D372" s="6" t="s">
        <v>34</v>
      </c>
      <c r="E372" s="64" t="s">
        <v>110</v>
      </c>
      <c r="F372" s="9">
        <v>200</v>
      </c>
      <c r="G372" s="2">
        <f t="shared" ref="G372:K372" si="238">G373</f>
        <v>0</v>
      </c>
      <c r="H372" s="2">
        <f t="shared" si="238"/>
        <v>0</v>
      </c>
      <c r="I372" s="2">
        <f>I373</f>
        <v>0</v>
      </c>
      <c r="J372" s="2">
        <f>J373</f>
        <v>0</v>
      </c>
      <c r="K372" s="2">
        <f t="shared" si="238"/>
        <v>0</v>
      </c>
      <c r="L372" s="2">
        <f>L373</f>
        <v>0</v>
      </c>
      <c r="M372" s="2">
        <f>M373</f>
        <v>0</v>
      </c>
    </row>
    <row r="373" spans="2:13" ht="24" hidden="1" x14ac:dyDescent="0.2">
      <c r="B373" s="12" t="s">
        <v>16</v>
      </c>
      <c r="C373" s="6" t="s">
        <v>36</v>
      </c>
      <c r="D373" s="6" t="s">
        <v>34</v>
      </c>
      <c r="E373" s="64" t="s">
        <v>110</v>
      </c>
      <c r="F373" s="61">
        <v>240</v>
      </c>
      <c r="G373" s="2">
        <v>0</v>
      </c>
      <c r="H373" s="2">
        <v>0</v>
      </c>
      <c r="I373" s="2"/>
      <c r="J373" s="2">
        <f>H373+I373</f>
        <v>0</v>
      </c>
      <c r="K373" s="2">
        <v>0</v>
      </c>
      <c r="L373" s="2"/>
      <c r="M373" s="2">
        <f>K373+L373</f>
        <v>0</v>
      </c>
    </row>
    <row r="374" spans="2:13" hidden="1" x14ac:dyDescent="0.2">
      <c r="B374" s="11" t="s">
        <v>61</v>
      </c>
      <c r="C374" s="6" t="s">
        <v>36</v>
      </c>
      <c r="D374" s="6" t="s">
        <v>34</v>
      </c>
      <c r="E374" s="64" t="s">
        <v>111</v>
      </c>
      <c r="F374" s="9"/>
      <c r="G374" s="2">
        <f t="shared" ref="G374:M374" si="239">G375</f>
        <v>0</v>
      </c>
      <c r="H374" s="2">
        <f t="shared" si="239"/>
        <v>0</v>
      </c>
      <c r="I374" s="2">
        <f t="shared" si="239"/>
        <v>0</v>
      </c>
      <c r="J374" s="2">
        <f t="shared" si="239"/>
        <v>0</v>
      </c>
      <c r="K374" s="2">
        <f t="shared" si="239"/>
        <v>0</v>
      </c>
      <c r="L374" s="2">
        <f t="shared" si="239"/>
        <v>0</v>
      </c>
      <c r="M374" s="2">
        <f t="shared" si="239"/>
        <v>0</v>
      </c>
    </row>
    <row r="375" spans="2:13" ht="24" hidden="1" x14ac:dyDescent="0.2">
      <c r="B375" s="11" t="s">
        <v>62</v>
      </c>
      <c r="C375" s="6" t="s">
        <v>36</v>
      </c>
      <c r="D375" s="6" t="s">
        <v>34</v>
      </c>
      <c r="E375" s="64" t="s">
        <v>112</v>
      </c>
      <c r="F375" s="9"/>
      <c r="G375" s="2">
        <f t="shared" ref="G375:M375" si="240">G376+G381</f>
        <v>0</v>
      </c>
      <c r="H375" s="2">
        <f t="shared" si="240"/>
        <v>0</v>
      </c>
      <c r="I375" s="2">
        <f t="shared" si="240"/>
        <v>0</v>
      </c>
      <c r="J375" s="2">
        <f t="shared" si="240"/>
        <v>0</v>
      </c>
      <c r="K375" s="2">
        <f t="shared" si="240"/>
        <v>0</v>
      </c>
      <c r="L375" s="2">
        <f t="shared" si="240"/>
        <v>0</v>
      </c>
      <c r="M375" s="2">
        <f t="shared" si="240"/>
        <v>0</v>
      </c>
    </row>
    <row r="376" spans="2:13" ht="24" hidden="1" x14ac:dyDescent="0.2">
      <c r="B376" s="11" t="s">
        <v>71</v>
      </c>
      <c r="C376" s="6" t="s">
        <v>36</v>
      </c>
      <c r="D376" s="6" t="s">
        <v>34</v>
      </c>
      <c r="E376" s="64" t="s">
        <v>113</v>
      </c>
      <c r="F376" s="9"/>
      <c r="G376" s="2">
        <f>G377+G379</f>
        <v>0</v>
      </c>
      <c r="H376" s="2">
        <f t="shared" ref="H376:M376" si="241">H377+H379+H365</f>
        <v>0</v>
      </c>
      <c r="I376" s="2">
        <f t="shared" si="241"/>
        <v>0</v>
      </c>
      <c r="J376" s="2">
        <f t="shared" si="241"/>
        <v>0</v>
      </c>
      <c r="K376" s="2">
        <f t="shared" si="241"/>
        <v>0</v>
      </c>
      <c r="L376" s="2">
        <f t="shared" si="241"/>
        <v>0</v>
      </c>
      <c r="M376" s="2">
        <f t="shared" si="241"/>
        <v>0</v>
      </c>
    </row>
    <row r="377" spans="2:13" ht="48" hidden="1" x14ac:dyDescent="0.2">
      <c r="B377" s="12" t="s">
        <v>10</v>
      </c>
      <c r="C377" s="6" t="s">
        <v>36</v>
      </c>
      <c r="D377" s="6" t="s">
        <v>34</v>
      </c>
      <c r="E377" s="64" t="s">
        <v>113</v>
      </c>
      <c r="F377" s="9">
        <v>100</v>
      </c>
      <c r="G377" s="2">
        <f t="shared" ref="G377:M377" si="242">G378</f>
        <v>0</v>
      </c>
      <c r="H377" s="2">
        <f t="shared" si="242"/>
        <v>0</v>
      </c>
      <c r="I377" s="2">
        <f t="shared" si="242"/>
        <v>0</v>
      </c>
      <c r="J377" s="2">
        <f t="shared" si="242"/>
        <v>0</v>
      </c>
      <c r="K377" s="2">
        <f t="shared" si="242"/>
        <v>0</v>
      </c>
      <c r="L377" s="2">
        <f t="shared" si="242"/>
        <v>0</v>
      </c>
      <c r="M377" s="2">
        <f t="shared" si="242"/>
        <v>0</v>
      </c>
    </row>
    <row r="378" spans="2:13" hidden="1" x14ac:dyDescent="0.2">
      <c r="B378" s="12" t="s">
        <v>76</v>
      </c>
      <c r="C378" s="6" t="s">
        <v>36</v>
      </c>
      <c r="D378" s="6" t="s">
        <v>34</v>
      </c>
      <c r="E378" s="64" t="s">
        <v>113</v>
      </c>
      <c r="F378" s="61">
        <v>110</v>
      </c>
      <c r="G378" s="2">
        <v>0</v>
      </c>
      <c r="H378" s="2">
        <v>0</v>
      </c>
      <c r="I378" s="2"/>
      <c r="J378" s="2">
        <f>H378+I378</f>
        <v>0</v>
      </c>
      <c r="K378" s="2">
        <v>0</v>
      </c>
      <c r="L378" s="2"/>
      <c r="M378" s="2">
        <f>K378+L378</f>
        <v>0</v>
      </c>
    </row>
    <row r="379" spans="2:13" ht="24" hidden="1" x14ac:dyDescent="0.2">
      <c r="B379" s="12" t="s">
        <v>73</v>
      </c>
      <c r="C379" s="6" t="s">
        <v>36</v>
      </c>
      <c r="D379" s="6" t="s">
        <v>34</v>
      </c>
      <c r="E379" s="64" t="s">
        <v>113</v>
      </c>
      <c r="F379" s="9">
        <v>200</v>
      </c>
      <c r="G379" s="2">
        <f t="shared" ref="G379:M379" si="243">G380</f>
        <v>0</v>
      </c>
      <c r="H379" s="2">
        <f t="shared" si="243"/>
        <v>0</v>
      </c>
      <c r="I379" s="2">
        <f t="shared" si="243"/>
        <v>0</v>
      </c>
      <c r="J379" s="2">
        <f t="shared" si="243"/>
        <v>0</v>
      </c>
      <c r="K379" s="2">
        <f t="shared" si="243"/>
        <v>0</v>
      </c>
      <c r="L379" s="2">
        <f t="shared" si="243"/>
        <v>0</v>
      </c>
      <c r="M379" s="2">
        <f t="shared" si="243"/>
        <v>0</v>
      </c>
    </row>
    <row r="380" spans="2:13" ht="24" hidden="1" x14ac:dyDescent="0.2">
      <c r="B380" s="12" t="s">
        <v>16</v>
      </c>
      <c r="C380" s="6" t="s">
        <v>36</v>
      </c>
      <c r="D380" s="6" t="s">
        <v>34</v>
      </c>
      <c r="E380" s="64" t="s">
        <v>113</v>
      </c>
      <c r="F380" s="61">
        <v>240</v>
      </c>
      <c r="G380" s="2">
        <v>0</v>
      </c>
      <c r="H380" s="2">
        <v>0</v>
      </c>
      <c r="I380" s="2"/>
      <c r="J380" s="2">
        <f>H380+I380</f>
        <v>0</v>
      </c>
      <c r="K380" s="2">
        <v>0</v>
      </c>
      <c r="L380" s="2"/>
      <c r="M380" s="2">
        <f>K380+L380</f>
        <v>0</v>
      </c>
    </row>
    <row r="381" spans="2:13" ht="22.5" hidden="1" customHeight="1" x14ac:dyDescent="0.2">
      <c r="B381" s="28" t="s">
        <v>144</v>
      </c>
      <c r="C381" s="6" t="s">
        <v>36</v>
      </c>
      <c r="D381" s="6" t="s">
        <v>34</v>
      </c>
      <c r="E381" s="72" t="s">
        <v>166</v>
      </c>
      <c r="F381" s="16"/>
      <c r="G381" s="17">
        <f>G382</f>
        <v>0</v>
      </c>
      <c r="H381" s="17">
        <f t="shared" ref="H381:K382" si="244">H382</f>
        <v>0</v>
      </c>
      <c r="I381" s="17">
        <f>I382</f>
        <v>0</v>
      </c>
      <c r="J381" s="17">
        <f>J382</f>
        <v>0</v>
      </c>
      <c r="K381" s="17">
        <f t="shared" si="244"/>
        <v>0</v>
      </c>
      <c r="L381" s="17">
        <f>L382</f>
        <v>0</v>
      </c>
      <c r="M381" s="17">
        <f>M382</f>
        <v>0</v>
      </c>
    </row>
    <row r="382" spans="2:13" ht="24" hidden="1" x14ac:dyDescent="0.2">
      <c r="B382" s="12" t="s">
        <v>73</v>
      </c>
      <c r="C382" s="15" t="s">
        <v>36</v>
      </c>
      <c r="D382" s="15" t="s">
        <v>34</v>
      </c>
      <c r="E382" s="72" t="s">
        <v>166</v>
      </c>
      <c r="F382" s="16">
        <v>200</v>
      </c>
      <c r="G382" s="17">
        <f>G383</f>
        <v>0</v>
      </c>
      <c r="H382" s="17">
        <f t="shared" si="244"/>
        <v>0</v>
      </c>
      <c r="I382" s="17">
        <f>I383</f>
        <v>0</v>
      </c>
      <c r="J382" s="17">
        <f>J383</f>
        <v>0</v>
      </c>
      <c r="K382" s="17">
        <f t="shared" si="244"/>
        <v>0</v>
      </c>
      <c r="L382" s="17">
        <f>L383</f>
        <v>0</v>
      </c>
      <c r="M382" s="17">
        <f>M383</f>
        <v>0</v>
      </c>
    </row>
    <row r="383" spans="2:13" ht="24" hidden="1" x14ac:dyDescent="0.2">
      <c r="B383" s="12" t="s">
        <v>16</v>
      </c>
      <c r="C383" s="15" t="s">
        <v>36</v>
      </c>
      <c r="D383" s="15" t="s">
        <v>34</v>
      </c>
      <c r="E383" s="72" t="s">
        <v>166</v>
      </c>
      <c r="F383" s="70">
        <v>240</v>
      </c>
      <c r="G383" s="17"/>
      <c r="H383" s="17"/>
      <c r="I383" s="17"/>
      <c r="J383" s="2">
        <f>H383+I383</f>
        <v>0</v>
      </c>
      <c r="K383" s="17"/>
      <c r="L383" s="17"/>
      <c r="M383" s="2">
        <f>K383+L383</f>
        <v>0</v>
      </c>
    </row>
    <row r="384" spans="2:13" ht="36" hidden="1" x14ac:dyDescent="0.2">
      <c r="B384" s="66" t="s">
        <v>297</v>
      </c>
      <c r="C384" s="6" t="s">
        <v>36</v>
      </c>
      <c r="D384" s="6" t="s">
        <v>34</v>
      </c>
      <c r="E384" s="6" t="s">
        <v>95</v>
      </c>
      <c r="F384" s="9"/>
      <c r="G384" s="2">
        <f t="shared" ref="G384:M384" si="245">G385+G390</f>
        <v>300</v>
      </c>
      <c r="H384" s="2">
        <f t="shared" si="245"/>
        <v>0</v>
      </c>
      <c r="I384" s="2">
        <f t="shared" si="245"/>
        <v>0</v>
      </c>
      <c r="J384" s="2">
        <f t="shared" si="245"/>
        <v>0</v>
      </c>
      <c r="K384" s="2">
        <f t="shared" si="245"/>
        <v>0</v>
      </c>
      <c r="L384" s="2">
        <f t="shared" si="245"/>
        <v>0</v>
      </c>
      <c r="M384" s="2">
        <f t="shared" si="245"/>
        <v>0</v>
      </c>
    </row>
    <row r="385" spans="2:13" hidden="1" x14ac:dyDescent="0.2">
      <c r="B385" s="11" t="s">
        <v>289</v>
      </c>
      <c r="C385" s="8">
        <v>8</v>
      </c>
      <c r="D385" s="8">
        <v>1</v>
      </c>
      <c r="E385" s="6" t="s">
        <v>198</v>
      </c>
      <c r="F385" s="9"/>
      <c r="G385" s="2">
        <f t="shared" ref="G385:K388" si="246">G386</f>
        <v>150</v>
      </c>
      <c r="H385" s="2">
        <f t="shared" si="246"/>
        <v>0</v>
      </c>
      <c r="I385" s="2">
        <f t="shared" ref="I385:J388" si="247">I386</f>
        <v>0</v>
      </c>
      <c r="J385" s="2">
        <f t="shared" si="247"/>
        <v>0</v>
      </c>
      <c r="K385" s="2">
        <f t="shared" si="246"/>
        <v>0</v>
      </c>
      <c r="L385" s="2">
        <f t="shared" ref="L385:M388" si="248">L386</f>
        <v>0</v>
      </c>
      <c r="M385" s="2">
        <f t="shared" si="248"/>
        <v>0</v>
      </c>
    </row>
    <row r="386" spans="2:13" ht="36" hidden="1" x14ac:dyDescent="0.2">
      <c r="B386" s="11" t="s">
        <v>301</v>
      </c>
      <c r="C386" s="8">
        <v>8</v>
      </c>
      <c r="D386" s="8">
        <v>1</v>
      </c>
      <c r="E386" s="6" t="s">
        <v>271</v>
      </c>
      <c r="F386" s="9"/>
      <c r="G386" s="2">
        <f t="shared" si="246"/>
        <v>150</v>
      </c>
      <c r="H386" s="2">
        <f t="shared" si="246"/>
        <v>0</v>
      </c>
      <c r="I386" s="2">
        <f t="shared" si="247"/>
        <v>0</v>
      </c>
      <c r="J386" s="2">
        <f t="shared" si="247"/>
        <v>0</v>
      </c>
      <c r="K386" s="2">
        <f t="shared" si="246"/>
        <v>0</v>
      </c>
      <c r="L386" s="2">
        <f t="shared" si="248"/>
        <v>0</v>
      </c>
      <c r="M386" s="2">
        <f t="shared" si="248"/>
        <v>0</v>
      </c>
    </row>
    <row r="387" spans="2:13" hidden="1" x14ac:dyDescent="0.2">
      <c r="B387" s="11" t="s">
        <v>282</v>
      </c>
      <c r="C387" s="8">
        <v>8</v>
      </c>
      <c r="D387" s="8">
        <v>1</v>
      </c>
      <c r="E387" s="6" t="s">
        <v>272</v>
      </c>
      <c r="F387" s="9"/>
      <c r="G387" s="2">
        <f>G388</f>
        <v>150</v>
      </c>
      <c r="H387" s="2">
        <f t="shared" si="246"/>
        <v>0</v>
      </c>
      <c r="I387" s="2">
        <f t="shared" si="247"/>
        <v>0</v>
      </c>
      <c r="J387" s="2">
        <f t="shared" si="247"/>
        <v>0</v>
      </c>
      <c r="K387" s="2">
        <f t="shared" si="246"/>
        <v>0</v>
      </c>
      <c r="L387" s="2">
        <f t="shared" si="248"/>
        <v>0</v>
      </c>
      <c r="M387" s="2">
        <f t="shared" si="248"/>
        <v>0</v>
      </c>
    </row>
    <row r="388" spans="2:13" ht="24" hidden="1" x14ac:dyDescent="0.2">
      <c r="B388" s="12" t="s">
        <v>73</v>
      </c>
      <c r="C388" s="8">
        <v>8</v>
      </c>
      <c r="D388" s="8">
        <v>1</v>
      </c>
      <c r="E388" s="6" t="s">
        <v>272</v>
      </c>
      <c r="F388" s="9">
        <v>200</v>
      </c>
      <c r="G388" s="2">
        <f>G389</f>
        <v>150</v>
      </c>
      <c r="H388" s="2">
        <f t="shared" si="246"/>
        <v>0</v>
      </c>
      <c r="I388" s="2">
        <f t="shared" si="247"/>
        <v>0</v>
      </c>
      <c r="J388" s="2">
        <f t="shared" si="247"/>
        <v>0</v>
      </c>
      <c r="K388" s="2">
        <f t="shared" si="246"/>
        <v>0</v>
      </c>
      <c r="L388" s="2">
        <f t="shared" si="248"/>
        <v>0</v>
      </c>
      <c r="M388" s="2">
        <f t="shared" si="248"/>
        <v>0</v>
      </c>
    </row>
    <row r="389" spans="2:13" ht="24" hidden="1" x14ac:dyDescent="0.2">
      <c r="B389" s="12" t="s">
        <v>16</v>
      </c>
      <c r="C389" s="8">
        <v>8</v>
      </c>
      <c r="D389" s="8">
        <v>1</v>
      </c>
      <c r="E389" s="6" t="s">
        <v>272</v>
      </c>
      <c r="F389" s="61">
        <v>240</v>
      </c>
      <c r="G389" s="2">
        <v>150</v>
      </c>
      <c r="H389" s="2">
        <v>0</v>
      </c>
      <c r="I389" s="2"/>
      <c r="J389" s="2">
        <f>H389+I389</f>
        <v>0</v>
      </c>
      <c r="K389" s="2">
        <v>0</v>
      </c>
      <c r="L389" s="2"/>
      <c r="M389" s="2">
        <f>K389+L389</f>
        <v>0</v>
      </c>
    </row>
    <row r="390" spans="2:13" hidden="1" x14ac:dyDescent="0.2">
      <c r="B390" s="11" t="s">
        <v>289</v>
      </c>
      <c r="C390" s="8">
        <v>8</v>
      </c>
      <c r="D390" s="8">
        <v>1</v>
      </c>
      <c r="E390" s="6" t="s">
        <v>198</v>
      </c>
      <c r="F390" s="9"/>
      <c r="G390" s="2">
        <f t="shared" ref="G390:K393" si="249">G391</f>
        <v>150</v>
      </c>
      <c r="H390" s="2">
        <f t="shared" si="249"/>
        <v>0</v>
      </c>
      <c r="I390" s="2">
        <f t="shared" ref="I390:J393" si="250">I391</f>
        <v>0</v>
      </c>
      <c r="J390" s="2">
        <f t="shared" si="250"/>
        <v>0</v>
      </c>
      <c r="K390" s="2">
        <f t="shared" si="249"/>
        <v>0</v>
      </c>
      <c r="L390" s="2">
        <f t="shared" ref="L390:M393" si="251">L391</f>
        <v>0</v>
      </c>
      <c r="M390" s="2">
        <f t="shared" si="251"/>
        <v>0</v>
      </c>
    </row>
    <row r="391" spans="2:13" ht="36" hidden="1" x14ac:dyDescent="0.2">
      <c r="B391" s="11" t="s">
        <v>302</v>
      </c>
      <c r="C391" s="8">
        <v>8</v>
      </c>
      <c r="D391" s="8">
        <v>1</v>
      </c>
      <c r="E391" s="6" t="s">
        <v>273</v>
      </c>
      <c r="F391" s="9"/>
      <c r="G391" s="2">
        <f t="shared" si="249"/>
        <v>150</v>
      </c>
      <c r="H391" s="2">
        <f t="shared" si="249"/>
        <v>0</v>
      </c>
      <c r="I391" s="2">
        <f t="shared" si="250"/>
        <v>0</v>
      </c>
      <c r="J391" s="2">
        <f t="shared" si="250"/>
        <v>0</v>
      </c>
      <c r="K391" s="2">
        <f t="shared" si="249"/>
        <v>0</v>
      </c>
      <c r="L391" s="2">
        <f t="shared" si="251"/>
        <v>0</v>
      </c>
      <c r="M391" s="2">
        <f t="shared" si="251"/>
        <v>0</v>
      </c>
    </row>
    <row r="392" spans="2:13" hidden="1" x14ac:dyDescent="0.2">
      <c r="B392" s="11" t="s">
        <v>282</v>
      </c>
      <c r="C392" s="8">
        <v>8</v>
      </c>
      <c r="D392" s="8">
        <v>1</v>
      </c>
      <c r="E392" s="6" t="s">
        <v>274</v>
      </c>
      <c r="F392" s="9"/>
      <c r="G392" s="2">
        <f>G393</f>
        <v>150</v>
      </c>
      <c r="H392" s="2">
        <f t="shared" si="249"/>
        <v>0</v>
      </c>
      <c r="I392" s="2">
        <f t="shared" si="250"/>
        <v>0</v>
      </c>
      <c r="J392" s="2">
        <f t="shared" si="250"/>
        <v>0</v>
      </c>
      <c r="K392" s="2">
        <f t="shared" si="249"/>
        <v>0</v>
      </c>
      <c r="L392" s="2">
        <f t="shared" si="251"/>
        <v>0</v>
      </c>
      <c r="M392" s="2">
        <f t="shared" si="251"/>
        <v>0</v>
      </c>
    </row>
    <row r="393" spans="2:13" ht="24" hidden="1" x14ac:dyDescent="0.2">
      <c r="B393" s="12" t="s">
        <v>73</v>
      </c>
      <c r="C393" s="8">
        <v>8</v>
      </c>
      <c r="D393" s="8">
        <v>1</v>
      </c>
      <c r="E393" s="6" t="s">
        <v>274</v>
      </c>
      <c r="F393" s="9">
        <v>200</v>
      </c>
      <c r="G393" s="2">
        <f>G394</f>
        <v>150</v>
      </c>
      <c r="H393" s="2">
        <f t="shared" si="249"/>
        <v>0</v>
      </c>
      <c r="I393" s="2">
        <f t="shared" si="250"/>
        <v>0</v>
      </c>
      <c r="J393" s="2">
        <f t="shared" si="250"/>
        <v>0</v>
      </c>
      <c r="K393" s="2">
        <f t="shared" si="249"/>
        <v>0</v>
      </c>
      <c r="L393" s="2">
        <f t="shared" si="251"/>
        <v>0</v>
      </c>
      <c r="M393" s="2">
        <f t="shared" si="251"/>
        <v>0</v>
      </c>
    </row>
    <row r="394" spans="2:13" ht="24" hidden="1" x14ac:dyDescent="0.2">
      <c r="B394" s="12" t="s">
        <v>16</v>
      </c>
      <c r="C394" s="8">
        <v>8</v>
      </c>
      <c r="D394" s="8">
        <v>1</v>
      </c>
      <c r="E394" s="6" t="s">
        <v>274</v>
      </c>
      <c r="F394" s="61">
        <v>240</v>
      </c>
      <c r="G394" s="2">
        <v>150</v>
      </c>
      <c r="H394" s="2">
        <v>0</v>
      </c>
      <c r="I394" s="2"/>
      <c r="J394" s="2">
        <f>H394+I394</f>
        <v>0</v>
      </c>
      <c r="K394" s="2">
        <v>0</v>
      </c>
      <c r="L394" s="2"/>
      <c r="M394" s="2">
        <f>K394+L394</f>
        <v>0</v>
      </c>
    </row>
    <row r="395" spans="2:13" x14ac:dyDescent="0.2">
      <c r="B395" s="32" t="s">
        <v>50</v>
      </c>
      <c r="C395" s="6">
        <v>10</v>
      </c>
      <c r="D395" s="6" t="s">
        <v>27</v>
      </c>
      <c r="E395" s="6"/>
      <c r="F395" s="9"/>
      <c r="G395" s="2">
        <f t="shared" ref="G395:K398" si="252">G396</f>
        <v>504</v>
      </c>
      <c r="H395" s="2">
        <f t="shared" si="252"/>
        <v>504</v>
      </c>
      <c r="I395" s="2">
        <f t="shared" ref="I395:J401" si="253">I396</f>
        <v>0</v>
      </c>
      <c r="J395" s="2">
        <f t="shared" si="253"/>
        <v>504</v>
      </c>
      <c r="K395" s="2">
        <f t="shared" si="252"/>
        <v>504</v>
      </c>
      <c r="L395" s="2">
        <f t="shared" ref="L395:M401" si="254">L396</f>
        <v>0</v>
      </c>
      <c r="M395" s="2">
        <f t="shared" si="254"/>
        <v>504</v>
      </c>
    </row>
    <row r="396" spans="2:13" x14ac:dyDescent="0.2">
      <c r="B396" s="32" t="s">
        <v>51</v>
      </c>
      <c r="C396" s="6" t="s">
        <v>40</v>
      </c>
      <c r="D396" s="6" t="s">
        <v>34</v>
      </c>
      <c r="E396" s="6"/>
      <c r="F396" s="9"/>
      <c r="G396" s="2">
        <f t="shared" si="252"/>
        <v>504</v>
      </c>
      <c r="H396" s="2">
        <f t="shared" si="252"/>
        <v>504</v>
      </c>
      <c r="I396" s="2">
        <f t="shared" si="253"/>
        <v>0</v>
      </c>
      <c r="J396" s="2">
        <f t="shared" si="253"/>
        <v>504</v>
      </c>
      <c r="K396" s="2">
        <f t="shared" si="252"/>
        <v>504</v>
      </c>
      <c r="L396" s="2">
        <f t="shared" si="254"/>
        <v>0</v>
      </c>
      <c r="M396" s="2">
        <f t="shared" si="254"/>
        <v>504</v>
      </c>
    </row>
    <row r="397" spans="2:13" ht="24" x14ac:dyDescent="0.2">
      <c r="B397" s="10" t="s">
        <v>288</v>
      </c>
      <c r="C397" s="6" t="s">
        <v>40</v>
      </c>
      <c r="D397" s="6" t="s">
        <v>34</v>
      </c>
      <c r="E397" s="6" t="s">
        <v>85</v>
      </c>
      <c r="F397" s="9"/>
      <c r="G397" s="2">
        <f>G398</f>
        <v>504</v>
      </c>
      <c r="H397" s="2">
        <f t="shared" si="252"/>
        <v>504</v>
      </c>
      <c r="I397" s="2">
        <f t="shared" si="253"/>
        <v>0</v>
      </c>
      <c r="J397" s="2">
        <f t="shared" si="253"/>
        <v>504</v>
      </c>
      <c r="K397" s="2">
        <f t="shared" si="252"/>
        <v>504</v>
      </c>
      <c r="L397" s="2">
        <f t="shared" si="254"/>
        <v>0</v>
      </c>
      <c r="M397" s="2">
        <f t="shared" si="254"/>
        <v>504</v>
      </c>
    </row>
    <row r="398" spans="2:13" x14ac:dyDescent="0.2">
      <c r="B398" s="10" t="s">
        <v>289</v>
      </c>
      <c r="C398" s="6" t="s">
        <v>40</v>
      </c>
      <c r="D398" s="6" t="s">
        <v>34</v>
      </c>
      <c r="E398" s="6" t="s">
        <v>178</v>
      </c>
      <c r="F398" s="9"/>
      <c r="G398" s="2">
        <f>G399</f>
        <v>504</v>
      </c>
      <c r="H398" s="2">
        <f t="shared" si="252"/>
        <v>504</v>
      </c>
      <c r="I398" s="2">
        <f t="shared" si="253"/>
        <v>0</v>
      </c>
      <c r="J398" s="2">
        <f t="shared" si="253"/>
        <v>504</v>
      </c>
      <c r="K398" s="2">
        <f t="shared" si="252"/>
        <v>504</v>
      </c>
      <c r="L398" s="2">
        <f t="shared" si="254"/>
        <v>0</v>
      </c>
      <c r="M398" s="2">
        <f t="shared" si="254"/>
        <v>504</v>
      </c>
    </row>
    <row r="399" spans="2:13" x14ac:dyDescent="0.2">
      <c r="B399" s="11" t="s">
        <v>295</v>
      </c>
      <c r="C399" s="6" t="s">
        <v>40</v>
      </c>
      <c r="D399" s="6" t="s">
        <v>34</v>
      </c>
      <c r="E399" s="6" t="s">
        <v>275</v>
      </c>
      <c r="F399" s="9"/>
      <c r="G399" s="2">
        <f t="shared" ref="G399:K401" si="255">G400</f>
        <v>504</v>
      </c>
      <c r="H399" s="2">
        <f t="shared" si="255"/>
        <v>504</v>
      </c>
      <c r="I399" s="2">
        <f t="shared" si="253"/>
        <v>0</v>
      </c>
      <c r="J399" s="2">
        <f t="shared" si="253"/>
        <v>504</v>
      </c>
      <c r="K399" s="2">
        <f t="shared" si="255"/>
        <v>504</v>
      </c>
      <c r="L399" s="2">
        <f t="shared" si="254"/>
        <v>0</v>
      </c>
      <c r="M399" s="2">
        <f t="shared" si="254"/>
        <v>504</v>
      </c>
    </row>
    <row r="400" spans="2:13" ht="24" x14ac:dyDescent="0.2">
      <c r="B400" s="39" t="s">
        <v>296</v>
      </c>
      <c r="C400" s="6" t="s">
        <v>40</v>
      </c>
      <c r="D400" s="6" t="s">
        <v>34</v>
      </c>
      <c r="E400" s="6" t="s">
        <v>276</v>
      </c>
      <c r="F400" s="9"/>
      <c r="G400" s="2">
        <f t="shared" si="255"/>
        <v>504</v>
      </c>
      <c r="H400" s="2">
        <f t="shared" si="255"/>
        <v>504</v>
      </c>
      <c r="I400" s="2">
        <f t="shared" si="253"/>
        <v>0</v>
      </c>
      <c r="J400" s="2">
        <f t="shared" si="253"/>
        <v>504</v>
      </c>
      <c r="K400" s="2">
        <f t="shared" si="255"/>
        <v>504</v>
      </c>
      <c r="L400" s="2">
        <f t="shared" si="254"/>
        <v>0</v>
      </c>
      <c r="M400" s="2">
        <f t="shared" si="254"/>
        <v>504</v>
      </c>
    </row>
    <row r="401" spans="2:13" x14ac:dyDescent="0.2">
      <c r="B401" s="7" t="s">
        <v>52</v>
      </c>
      <c r="C401" s="6" t="s">
        <v>40</v>
      </c>
      <c r="D401" s="6" t="s">
        <v>34</v>
      </c>
      <c r="E401" s="6" t="s">
        <v>276</v>
      </c>
      <c r="F401" s="9">
        <v>300</v>
      </c>
      <c r="G401" s="2">
        <f t="shared" si="255"/>
        <v>504</v>
      </c>
      <c r="H401" s="2">
        <f t="shared" si="255"/>
        <v>504</v>
      </c>
      <c r="I401" s="2">
        <f t="shared" si="253"/>
        <v>0</v>
      </c>
      <c r="J401" s="2">
        <f t="shared" si="253"/>
        <v>504</v>
      </c>
      <c r="K401" s="2">
        <f t="shared" si="255"/>
        <v>504</v>
      </c>
      <c r="L401" s="2">
        <f t="shared" si="254"/>
        <v>0</v>
      </c>
      <c r="M401" s="2">
        <f t="shared" si="254"/>
        <v>504</v>
      </c>
    </row>
    <row r="402" spans="2:13" x14ac:dyDescent="0.2">
      <c r="B402" s="12" t="s">
        <v>132</v>
      </c>
      <c r="C402" s="8">
        <v>10</v>
      </c>
      <c r="D402" s="8">
        <v>1</v>
      </c>
      <c r="E402" s="6" t="s">
        <v>276</v>
      </c>
      <c r="F402" s="9">
        <v>310</v>
      </c>
      <c r="G402" s="2">
        <v>504</v>
      </c>
      <c r="H402" s="2">
        <v>504</v>
      </c>
      <c r="I402" s="2"/>
      <c r="J402" s="2">
        <f>H402+I402</f>
        <v>504</v>
      </c>
      <c r="K402" s="2">
        <v>504</v>
      </c>
      <c r="L402" s="2"/>
      <c r="M402" s="2">
        <f>K402+L402</f>
        <v>504</v>
      </c>
    </row>
    <row r="403" spans="2:13" x14ac:dyDescent="0.2">
      <c r="B403" s="32" t="s">
        <v>53</v>
      </c>
      <c r="C403" s="6">
        <v>11</v>
      </c>
      <c r="D403" s="6" t="s">
        <v>27</v>
      </c>
      <c r="E403" s="6"/>
      <c r="F403" s="9"/>
      <c r="G403" s="2">
        <f>G404</f>
        <v>100</v>
      </c>
      <c r="H403" s="2">
        <f t="shared" ref="H403:K404" si="256">H404</f>
        <v>100</v>
      </c>
      <c r="I403" s="2">
        <f t="shared" ref="I403:J407" si="257">I404</f>
        <v>0</v>
      </c>
      <c r="J403" s="2">
        <f t="shared" si="257"/>
        <v>100</v>
      </c>
      <c r="K403" s="2">
        <f t="shared" si="256"/>
        <v>100</v>
      </c>
      <c r="L403" s="2">
        <f t="shared" ref="L403:M407" si="258">L404</f>
        <v>0</v>
      </c>
      <c r="M403" s="2">
        <f t="shared" si="258"/>
        <v>100</v>
      </c>
    </row>
    <row r="404" spans="2:13" x14ac:dyDescent="0.2">
      <c r="B404" s="32" t="s">
        <v>58</v>
      </c>
      <c r="C404" s="6" t="s">
        <v>54</v>
      </c>
      <c r="D404" s="6" t="s">
        <v>34</v>
      </c>
      <c r="E404" s="6"/>
      <c r="F404" s="9"/>
      <c r="G404" s="2">
        <f>G405</f>
        <v>100</v>
      </c>
      <c r="H404" s="2">
        <f t="shared" si="256"/>
        <v>100</v>
      </c>
      <c r="I404" s="2">
        <f t="shared" si="257"/>
        <v>0</v>
      </c>
      <c r="J404" s="2">
        <f t="shared" si="257"/>
        <v>100</v>
      </c>
      <c r="K404" s="2">
        <f t="shared" si="256"/>
        <v>100</v>
      </c>
      <c r="L404" s="2">
        <f t="shared" si="258"/>
        <v>0</v>
      </c>
      <c r="M404" s="2">
        <f t="shared" si="258"/>
        <v>100</v>
      </c>
    </row>
    <row r="405" spans="2:13" ht="24" x14ac:dyDescent="0.2">
      <c r="B405" s="11" t="s">
        <v>84</v>
      </c>
      <c r="C405" s="6" t="s">
        <v>54</v>
      </c>
      <c r="D405" s="6" t="s">
        <v>34</v>
      </c>
      <c r="E405" s="6" t="s">
        <v>114</v>
      </c>
      <c r="F405" s="9"/>
      <c r="G405" s="2">
        <f t="shared" ref="G405:K407" si="259">G406</f>
        <v>100</v>
      </c>
      <c r="H405" s="2">
        <f t="shared" si="259"/>
        <v>100</v>
      </c>
      <c r="I405" s="2">
        <f t="shared" si="257"/>
        <v>0</v>
      </c>
      <c r="J405" s="2">
        <f t="shared" si="257"/>
        <v>100</v>
      </c>
      <c r="K405" s="2">
        <f t="shared" si="259"/>
        <v>100</v>
      </c>
      <c r="L405" s="2">
        <f t="shared" si="258"/>
        <v>0</v>
      </c>
      <c r="M405" s="2">
        <f t="shared" si="258"/>
        <v>100</v>
      </c>
    </row>
    <row r="406" spans="2:13" ht="15.75" customHeight="1" x14ac:dyDescent="0.2">
      <c r="B406" s="11" t="s">
        <v>289</v>
      </c>
      <c r="C406" s="6" t="s">
        <v>54</v>
      </c>
      <c r="D406" s="6" t="s">
        <v>34</v>
      </c>
      <c r="E406" s="6" t="s">
        <v>277</v>
      </c>
      <c r="F406" s="9"/>
      <c r="G406" s="2">
        <f>G407</f>
        <v>100</v>
      </c>
      <c r="H406" s="2">
        <f t="shared" si="259"/>
        <v>100</v>
      </c>
      <c r="I406" s="2">
        <f t="shared" si="257"/>
        <v>0</v>
      </c>
      <c r="J406" s="2">
        <f t="shared" si="257"/>
        <v>100</v>
      </c>
      <c r="K406" s="2">
        <f t="shared" si="259"/>
        <v>100</v>
      </c>
      <c r="L406" s="2">
        <f t="shared" si="258"/>
        <v>0</v>
      </c>
      <c r="M406" s="2">
        <f t="shared" si="258"/>
        <v>100</v>
      </c>
    </row>
    <row r="407" spans="2:13" ht="24" x14ac:dyDescent="0.2">
      <c r="B407" s="11" t="s">
        <v>325</v>
      </c>
      <c r="C407" s="6" t="s">
        <v>54</v>
      </c>
      <c r="D407" s="6" t="s">
        <v>34</v>
      </c>
      <c r="E407" s="6" t="s">
        <v>278</v>
      </c>
      <c r="F407" s="9"/>
      <c r="G407" s="2">
        <f>G408</f>
        <v>100</v>
      </c>
      <c r="H407" s="2">
        <f t="shared" si="259"/>
        <v>100</v>
      </c>
      <c r="I407" s="2">
        <f t="shared" si="257"/>
        <v>0</v>
      </c>
      <c r="J407" s="2">
        <f t="shared" si="257"/>
        <v>100</v>
      </c>
      <c r="K407" s="2">
        <f t="shared" si="259"/>
        <v>100</v>
      </c>
      <c r="L407" s="2">
        <f t="shared" si="258"/>
        <v>0</v>
      </c>
      <c r="M407" s="2">
        <f t="shared" si="258"/>
        <v>100</v>
      </c>
    </row>
    <row r="408" spans="2:13" x14ac:dyDescent="0.2">
      <c r="B408" s="11" t="s">
        <v>326</v>
      </c>
      <c r="C408" s="6" t="s">
        <v>54</v>
      </c>
      <c r="D408" s="6" t="s">
        <v>34</v>
      </c>
      <c r="E408" s="6" t="s">
        <v>279</v>
      </c>
      <c r="F408" s="9"/>
      <c r="G408" s="2">
        <f t="shared" ref="G408:M408" si="260">G409+G411</f>
        <v>100</v>
      </c>
      <c r="H408" s="2">
        <f t="shared" si="260"/>
        <v>100</v>
      </c>
      <c r="I408" s="2">
        <f t="shared" si="260"/>
        <v>0</v>
      </c>
      <c r="J408" s="2">
        <f t="shared" si="260"/>
        <v>100</v>
      </c>
      <c r="K408" s="2">
        <f t="shared" si="260"/>
        <v>100</v>
      </c>
      <c r="L408" s="2">
        <f t="shared" si="260"/>
        <v>0</v>
      </c>
      <c r="M408" s="2">
        <f t="shared" si="260"/>
        <v>100</v>
      </c>
    </row>
    <row r="409" spans="2:13" ht="48" x14ac:dyDescent="0.2">
      <c r="B409" s="11" t="s">
        <v>10</v>
      </c>
      <c r="C409" s="6" t="s">
        <v>54</v>
      </c>
      <c r="D409" s="6" t="s">
        <v>34</v>
      </c>
      <c r="E409" s="6" t="s">
        <v>279</v>
      </c>
      <c r="F409" s="9">
        <v>100</v>
      </c>
      <c r="G409" s="2">
        <f t="shared" ref="G409:M409" si="261">G410</f>
        <v>100</v>
      </c>
      <c r="H409" s="2">
        <f t="shared" si="261"/>
        <v>100</v>
      </c>
      <c r="I409" s="2">
        <f t="shared" si="261"/>
        <v>0</v>
      </c>
      <c r="J409" s="2">
        <f t="shared" si="261"/>
        <v>100</v>
      </c>
      <c r="K409" s="2">
        <f t="shared" si="261"/>
        <v>100</v>
      </c>
      <c r="L409" s="2">
        <f t="shared" si="261"/>
        <v>0</v>
      </c>
      <c r="M409" s="2">
        <f t="shared" si="261"/>
        <v>100</v>
      </c>
    </row>
    <row r="410" spans="2:13" x14ac:dyDescent="0.2">
      <c r="B410" s="12" t="s">
        <v>76</v>
      </c>
      <c r="C410" s="6" t="s">
        <v>54</v>
      </c>
      <c r="D410" s="6" t="s">
        <v>34</v>
      </c>
      <c r="E410" s="6" t="s">
        <v>279</v>
      </c>
      <c r="F410" s="9">
        <v>110</v>
      </c>
      <c r="G410" s="2">
        <v>100</v>
      </c>
      <c r="H410" s="2">
        <v>100</v>
      </c>
      <c r="I410" s="2"/>
      <c r="J410" s="2">
        <f>H410+I410</f>
        <v>100</v>
      </c>
      <c r="K410" s="2">
        <v>100</v>
      </c>
      <c r="L410" s="2"/>
      <c r="M410" s="2">
        <f>K410+L410</f>
        <v>100</v>
      </c>
    </row>
    <row r="411" spans="2:13" ht="24" hidden="1" x14ac:dyDescent="0.2">
      <c r="B411" s="12" t="s">
        <v>73</v>
      </c>
      <c r="C411" s="6" t="s">
        <v>54</v>
      </c>
      <c r="D411" s="6" t="s">
        <v>34</v>
      </c>
      <c r="E411" s="6" t="s">
        <v>279</v>
      </c>
      <c r="F411" s="9">
        <v>200</v>
      </c>
      <c r="G411" s="2">
        <f t="shared" ref="G411:M411" si="262">G412</f>
        <v>0</v>
      </c>
      <c r="H411" s="2">
        <f t="shared" si="262"/>
        <v>0</v>
      </c>
      <c r="I411" s="2">
        <f t="shared" si="262"/>
        <v>0</v>
      </c>
      <c r="J411" s="2">
        <f t="shared" si="262"/>
        <v>0</v>
      </c>
      <c r="K411" s="2">
        <f t="shared" si="262"/>
        <v>0</v>
      </c>
      <c r="L411" s="2">
        <f t="shared" si="262"/>
        <v>0</v>
      </c>
      <c r="M411" s="2">
        <f t="shared" si="262"/>
        <v>0</v>
      </c>
    </row>
    <row r="412" spans="2:13" ht="24" hidden="1" x14ac:dyDescent="0.2">
      <c r="B412" s="12" t="s">
        <v>16</v>
      </c>
      <c r="C412" s="6" t="s">
        <v>54</v>
      </c>
      <c r="D412" s="6" t="s">
        <v>34</v>
      </c>
      <c r="E412" s="6" t="s">
        <v>279</v>
      </c>
      <c r="F412" s="61">
        <v>240</v>
      </c>
      <c r="G412" s="2">
        <v>0</v>
      </c>
      <c r="H412" s="2">
        <v>0</v>
      </c>
      <c r="I412" s="2"/>
      <c r="J412" s="2">
        <f>H412+I412</f>
        <v>0</v>
      </c>
      <c r="K412" s="2">
        <v>0</v>
      </c>
      <c r="L412" s="2"/>
      <c r="M412" s="2">
        <f>K412+L412</f>
        <v>0</v>
      </c>
    </row>
    <row r="413" spans="2:13" ht="24" x14ac:dyDescent="0.2">
      <c r="B413" s="12" t="s">
        <v>328</v>
      </c>
      <c r="C413" s="6" t="s">
        <v>329</v>
      </c>
      <c r="D413" s="6" t="s">
        <v>27</v>
      </c>
      <c r="E413" s="6"/>
      <c r="F413" s="9"/>
      <c r="G413" s="2">
        <f t="shared" ref="G413:K416" si="263">G414</f>
        <v>0</v>
      </c>
      <c r="H413" s="2">
        <f t="shared" ref="H413:J414" si="264">H414</f>
        <v>0</v>
      </c>
      <c r="I413" s="2">
        <f t="shared" si="264"/>
        <v>5.8</v>
      </c>
      <c r="J413" s="2">
        <f t="shared" si="264"/>
        <v>5.8</v>
      </c>
      <c r="L413" s="2">
        <f t="shared" ref="L413:M419" si="265">L414</f>
        <v>2.7</v>
      </c>
      <c r="M413" s="2">
        <f t="shared" si="265"/>
        <v>2.7</v>
      </c>
    </row>
    <row r="414" spans="2:13" ht="24" x14ac:dyDescent="0.2">
      <c r="B414" s="12" t="s">
        <v>330</v>
      </c>
      <c r="C414" s="6" t="s">
        <v>329</v>
      </c>
      <c r="D414" s="6" t="s">
        <v>34</v>
      </c>
      <c r="E414" s="6"/>
      <c r="F414" s="9"/>
      <c r="G414" s="2">
        <f t="shared" si="263"/>
        <v>0</v>
      </c>
      <c r="H414" s="2">
        <f t="shared" si="264"/>
        <v>0</v>
      </c>
      <c r="I414" s="2">
        <f t="shared" si="264"/>
        <v>5.8</v>
      </c>
      <c r="J414" s="2">
        <f t="shared" si="264"/>
        <v>5.8</v>
      </c>
      <c r="L414" s="2">
        <f t="shared" si="265"/>
        <v>2.7</v>
      </c>
      <c r="M414" s="2">
        <f t="shared" si="265"/>
        <v>2.7</v>
      </c>
    </row>
    <row r="415" spans="2:13" ht="24" x14ac:dyDescent="0.2">
      <c r="B415" s="10" t="s">
        <v>288</v>
      </c>
      <c r="C415" s="6" t="s">
        <v>329</v>
      </c>
      <c r="D415" s="6" t="s">
        <v>34</v>
      </c>
      <c r="E415" s="6" t="s">
        <v>85</v>
      </c>
      <c r="F415" s="9"/>
      <c r="G415" s="83">
        <f>G416</f>
        <v>0</v>
      </c>
      <c r="H415" s="2">
        <f t="shared" si="263"/>
        <v>0</v>
      </c>
      <c r="I415" s="2">
        <f t="shared" ref="I415:J419" si="266">I416</f>
        <v>5.8</v>
      </c>
      <c r="J415" s="2">
        <f t="shared" si="266"/>
        <v>5.8</v>
      </c>
      <c r="K415" s="2">
        <f t="shared" si="263"/>
        <v>158342.00000000003</v>
      </c>
      <c r="L415" s="2">
        <f t="shared" si="265"/>
        <v>2.7</v>
      </c>
      <c r="M415" s="2">
        <f t="shared" si="265"/>
        <v>2.7</v>
      </c>
    </row>
    <row r="416" spans="2:13" x14ac:dyDescent="0.2">
      <c r="B416" s="10" t="s">
        <v>289</v>
      </c>
      <c r="C416" s="6" t="s">
        <v>329</v>
      </c>
      <c r="D416" s="6" t="s">
        <v>34</v>
      </c>
      <c r="E416" s="6" t="s">
        <v>178</v>
      </c>
      <c r="F416" s="9"/>
      <c r="G416" s="83">
        <f>G417</f>
        <v>0</v>
      </c>
      <c r="H416" s="2">
        <f t="shared" si="263"/>
        <v>0</v>
      </c>
      <c r="I416" s="2">
        <f t="shared" si="266"/>
        <v>5.8</v>
      </c>
      <c r="J416" s="2">
        <f t="shared" si="266"/>
        <v>5.8</v>
      </c>
      <c r="K416" s="2">
        <f t="shared" si="263"/>
        <v>158342.00000000003</v>
      </c>
      <c r="L416" s="2">
        <f t="shared" si="265"/>
        <v>2.7</v>
      </c>
      <c r="M416" s="2">
        <f t="shared" si="265"/>
        <v>2.7</v>
      </c>
    </row>
    <row r="417" spans="1:15" ht="24" x14ac:dyDescent="0.2">
      <c r="B417" s="11" t="s">
        <v>331</v>
      </c>
      <c r="C417" s="6" t="s">
        <v>329</v>
      </c>
      <c r="D417" s="6" t="s">
        <v>34</v>
      </c>
      <c r="E417" s="6" t="s">
        <v>332</v>
      </c>
      <c r="F417" s="9"/>
      <c r="G417" s="83">
        <f>G418</f>
        <v>0</v>
      </c>
      <c r="H417" s="2">
        <f>H418</f>
        <v>0</v>
      </c>
      <c r="I417" s="2">
        <f t="shared" si="266"/>
        <v>5.8</v>
      </c>
      <c r="J417" s="2">
        <f t="shared" si="266"/>
        <v>5.8</v>
      </c>
      <c r="K417" s="2">
        <f t="shared" ref="K417" si="267">K421</f>
        <v>158342.00000000003</v>
      </c>
      <c r="L417" s="2">
        <f t="shared" si="265"/>
        <v>2.7</v>
      </c>
      <c r="M417" s="2">
        <f t="shared" si="265"/>
        <v>2.7</v>
      </c>
    </row>
    <row r="418" spans="1:15" x14ac:dyDescent="0.2">
      <c r="A418" s="42"/>
      <c r="B418" s="11" t="s">
        <v>293</v>
      </c>
      <c r="C418" s="8">
        <v>13</v>
      </c>
      <c r="D418" s="8">
        <v>1</v>
      </c>
      <c r="E418" s="6" t="s">
        <v>182</v>
      </c>
      <c r="F418" s="9"/>
      <c r="G418" s="83">
        <f>G419</f>
        <v>0</v>
      </c>
      <c r="H418" s="2">
        <f>H419</f>
        <v>0</v>
      </c>
      <c r="I418" s="2">
        <f t="shared" si="266"/>
        <v>5.8</v>
      </c>
      <c r="J418" s="2">
        <f t="shared" si="266"/>
        <v>5.8</v>
      </c>
      <c r="K418" s="2">
        <f>K419+K421+K423</f>
        <v>158342.00000000003</v>
      </c>
      <c r="L418" s="2">
        <f t="shared" si="265"/>
        <v>2.7</v>
      </c>
      <c r="M418" s="2">
        <f t="shared" si="265"/>
        <v>2.7</v>
      </c>
    </row>
    <row r="419" spans="1:15" s="1" customFormat="1" x14ac:dyDescent="0.2">
      <c r="A419" s="42"/>
      <c r="B419" s="12" t="s">
        <v>333</v>
      </c>
      <c r="C419" s="14">
        <v>13</v>
      </c>
      <c r="D419" s="14">
        <v>1</v>
      </c>
      <c r="E419" s="6" t="s">
        <v>182</v>
      </c>
      <c r="F419" s="16">
        <v>700</v>
      </c>
      <c r="G419" s="84">
        <f>G420</f>
        <v>0</v>
      </c>
      <c r="H419" s="17">
        <f>H420</f>
        <v>0</v>
      </c>
      <c r="I419" s="17">
        <f t="shared" si="266"/>
        <v>5.8</v>
      </c>
      <c r="J419" s="17">
        <f t="shared" si="266"/>
        <v>5.8</v>
      </c>
      <c r="K419" s="17">
        <f>K420</f>
        <v>0</v>
      </c>
      <c r="L419" s="17">
        <f t="shared" si="265"/>
        <v>2.7</v>
      </c>
      <c r="M419" s="17">
        <f t="shared" si="265"/>
        <v>2.7</v>
      </c>
    </row>
    <row r="420" spans="1:15" s="1" customFormat="1" x14ac:dyDescent="0.2">
      <c r="A420" s="42"/>
      <c r="B420" s="7" t="s">
        <v>334</v>
      </c>
      <c r="C420" s="8">
        <v>13</v>
      </c>
      <c r="D420" s="8">
        <v>1</v>
      </c>
      <c r="E420" s="6" t="s">
        <v>182</v>
      </c>
      <c r="F420" s="9">
        <v>730</v>
      </c>
      <c r="G420" s="83">
        <v>0</v>
      </c>
      <c r="H420" s="2">
        <v>0</v>
      </c>
      <c r="I420" s="2">
        <v>5.8</v>
      </c>
      <c r="J420" s="2">
        <f>H420+I420</f>
        <v>5.8</v>
      </c>
      <c r="K420" s="2">
        <v>0</v>
      </c>
      <c r="L420" s="2">
        <v>2.7</v>
      </c>
      <c r="M420" s="2">
        <f>K420+L420</f>
        <v>2.7</v>
      </c>
    </row>
    <row r="421" spans="1:15" ht="15" customHeight="1" x14ac:dyDescent="0.2">
      <c r="B421" s="77" t="s">
        <v>57</v>
      </c>
      <c r="C421" s="58"/>
      <c r="D421" s="58"/>
      <c r="E421" s="6"/>
      <c r="F421" s="78">
        <v>1</v>
      </c>
      <c r="G421" s="79">
        <f>G14+G87+G96+G135+G219+G335+G348+G395+G403</f>
        <v>205166.1</v>
      </c>
      <c r="H421" s="79">
        <f>H14+H87+H96+H135+H219+H335+H348+H395+H403+H413</f>
        <v>166347.1</v>
      </c>
      <c r="I421" s="79">
        <f t="shared" ref="I421:K421" si="268">I14+I87+I96+I135+I219+I335+I348+I395+I403+I413</f>
        <v>0</v>
      </c>
      <c r="J421" s="79">
        <f t="shared" si="268"/>
        <v>166347.1</v>
      </c>
      <c r="K421" s="79">
        <f t="shared" si="268"/>
        <v>158342.00000000003</v>
      </c>
      <c r="L421" s="79">
        <f t="shared" ref="L421:M421" si="269">L14+L87+L96+L135+L219+L335+L348+L395+L403+L413</f>
        <v>0</v>
      </c>
      <c r="M421" s="79">
        <f t="shared" si="269"/>
        <v>158342.00000000003</v>
      </c>
      <c r="O421" s="80"/>
    </row>
    <row r="422" spans="1:15" s="1" customFormat="1" ht="15.75" customHeight="1" x14ac:dyDescent="0.2">
      <c r="C422" s="3"/>
      <c r="D422" s="3"/>
      <c r="E422" s="4"/>
      <c r="F422" s="41">
        <v>1</v>
      </c>
      <c r="G422" s="40">
        <v>205166.1</v>
      </c>
      <c r="H422" s="40">
        <f>157831.1*0+166347.1</f>
        <v>166347.1</v>
      </c>
      <c r="I422" s="41"/>
      <c r="J422" s="41"/>
      <c r="K422" s="40">
        <f>166367.3*0+158342</f>
        <v>158342</v>
      </c>
      <c r="L422" s="41"/>
    </row>
    <row r="423" spans="1:15" x14ac:dyDescent="0.2">
      <c r="F423" s="80">
        <v>1</v>
      </c>
      <c r="G423" s="81">
        <f>G421-G422</f>
        <v>0</v>
      </c>
      <c r="H423" s="81">
        <f>H421-H422</f>
        <v>0</v>
      </c>
      <c r="I423" s="86"/>
      <c r="J423" s="86"/>
      <c r="K423" s="81">
        <f>K421-K422</f>
        <v>0</v>
      </c>
      <c r="L423" s="86"/>
      <c r="M423" s="82"/>
    </row>
  </sheetData>
  <autoFilter ref="B13:M423">
    <filterColumn colId="8">
      <filters blank="1">
        <filter val="1 035,5"/>
        <filter val="1 374,0"/>
        <filter val="1 606,7"/>
        <filter val="1 757,6"/>
        <filter val="1 835,5"/>
        <filter val="1 960,0"/>
        <filter val="100,0"/>
        <filter val="13 483,0"/>
        <filter val="150,0"/>
        <filter val="158,0"/>
        <filter val="160,0"/>
        <filter val="166 347,1"/>
        <filter val="18 002,7"/>
        <filter val="19,8"/>
        <filter val="20,0"/>
        <filter val="200,0"/>
        <filter val="22 321,5"/>
        <filter val="25,0"/>
        <filter val="253,0"/>
        <filter val="3 000,0"/>
        <filter val="3 150,0"/>
        <filter val="3 286,5"/>
        <filter val="3 380,0"/>
        <filter val="3 546,4"/>
        <filter val="300,0"/>
        <filter val="31 917,2"/>
        <filter val="34 008,6"/>
        <filter val="34 453,6"/>
        <filter val="35 707,0"/>
        <filter val="35 782,3"/>
        <filter val="37 759,9"/>
        <filter val="383,6"/>
        <filter val="40 220,3"/>
        <filter val="400,0"/>
        <filter val="445,0"/>
        <filter val="46 430,3"/>
        <filter val="5 150,0"/>
        <filter val="5 510,0"/>
        <filter val="5,0"/>
        <filter val="5,8"/>
        <filter val="50,0"/>
        <filter val="504,0"/>
        <filter val="70,0"/>
        <filter val="700,0"/>
        <filter val="724,2"/>
        <filter val="75,3"/>
        <filter val="76 972,2"/>
        <filter val="800,0"/>
      </filters>
    </filterColumn>
  </autoFilter>
  <mergeCells count="1">
    <mergeCell ref="B10:K10"/>
  </mergeCells>
  <pageMargins left="0.19685039370078741" right="0.19685039370078741" top="0.19685039370078741" bottom="0.19685039370078741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 ВР 2025-2026</vt:lpstr>
      <vt:lpstr>'прил 4 ВР 2025-2026'!Область_печати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2024-05-23T06:35:09Z</cp:lastPrinted>
  <dcterms:created xsi:type="dcterms:W3CDTF">2013-11-14T08:43:48Z</dcterms:created>
  <dcterms:modified xsi:type="dcterms:W3CDTF">2024-05-23T06:35:11Z</dcterms:modified>
</cp:coreProperties>
</file>